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ER -czysty"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<sst xmlns="http://schemas.openxmlformats.org/spreadsheetml/2006/main" count="166" uniqueCount="163">
  <si>
    <t xml:space="preserve">Tabela Elementów Rozliczeniowych dla zadania : 
Rozbudowa Muzeum Martyrologiicznego w Żabikowie - Załącznik do Oferty / Umowy
</t>
  </si>
  <si>
    <t xml:space="preserve">NAZWA INWESTYCJI</t>
  </si>
  <si>
    <t xml:space="preserve">ROZBUDOWA MUZEUM MARTYROLOGICZNEGO W ŻABIKOWIE</t>
  </si>
  <si>
    <t xml:space="preserve">LOKALIZACJA</t>
  </si>
  <si>
    <t xml:space="preserve">Żabikowo, ul. Niezłomnych 2, 62-030 Luboń</t>
  </si>
  <si>
    <t xml:space="preserve">INWESTOR</t>
  </si>
  <si>
    <t xml:space="preserve">Muzeum Martyrologiczne w Żabikowie, ul. Niezłomnych 2, 62-030 Luboń</t>
  </si>
  <si>
    <t xml:space="preserve">INSPEKTOR NADZORU</t>
  </si>
  <si>
    <t xml:space="preserve">NAZWA ELEMENTU ROZLICZENIOWEGO ROBÓT</t>
  </si>
  <si>
    <t xml:space="preserve">ZAKRES WYCENIANYCH ROBÓT
 ODNIESIONY DO STWiOR</t>
  </si>
  <si>
    <t xml:space="preserve">Wskaźnik % </t>
  </si>
  <si>
    <t xml:space="preserve">Kwota netto PLN</t>
  </si>
  <si>
    <t xml:space="preserve">1</t>
  </si>
  <si>
    <t xml:space="preserve">Roboty konstrukcyjn-budowlane</t>
  </si>
  <si>
    <t xml:space="preserve">1.1</t>
  </si>
  <si>
    <t xml:space="preserve">Koszty ogólne - obsługa geodezyjna, geologiczna, archeologiczna, zabezpieczenie placu itp.</t>
  </si>
  <si>
    <t xml:space="preserve">Obsługa geologiczna
Obsługa geodezyjna
Obsługa archeologiczna
Zabezpieczenie terenu istniejącego muzeum.</t>
  </si>
  <si>
    <t xml:space="preserve">1.2</t>
  </si>
  <si>
    <t xml:space="preserve">Roboty ziemne</t>
  </si>
  <si>
    <t xml:space="preserve">1.3</t>
  </si>
  <si>
    <t xml:space="preserve">Elementy konstrukcyjne</t>
  </si>
  <si>
    <t xml:space="preserve">Ławy fundamentowe
Stopy fundamentowe
Ściany żelbetowe
Szyb windy
Ściana oporowa
Trzpienie i słupy
Belki i podciągi
Konstrukcje stalowe
Wieńce i nadproża</t>
  </si>
  <si>
    <t xml:space="preserve">1.4</t>
  </si>
  <si>
    <t xml:space="preserve">Ściany fundamentowe</t>
  </si>
  <si>
    <t xml:space="preserve">Mury fundamentowe z bloczków betonowych
Ocieplenie ścian podziemnia
Tynki wewnetrzne zwykłe
Izolacje przeciwwilgociowe</t>
  </si>
  <si>
    <t xml:space="preserve">1.5</t>
  </si>
  <si>
    <t xml:space="preserve">Schody</t>
  </si>
  <si>
    <t xml:space="preserve">Schody żelbetowe</t>
  </si>
  <si>
    <t xml:space="preserve">1.6</t>
  </si>
  <si>
    <t xml:space="preserve">Ściany parteru</t>
  </si>
  <si>
    <t xml:space="preserve">Ściany z pustaków ceramicznych gr 25cm
Ścianty działowe gr. 11,5cm
Nadproża prefabrykowane</t>
  </si>
  <si>
    <t xml:space="preserve">1.7</t>
  </si>
  <si>
    <t xml:space="preserve">Stropy</t>
  </si>
  <si>
    <t xml:space="preserve">Strop z płyt panelowych SMART KONBET
Sufit rastrowy aluminiowy typu BASE
Sufit Optimal L
Sufit Eleganza
Sufit z płyt GK</t>
  </si>
  <si>
    <t xml:space="preserve">1.8</t>
  </si>
  <si>
    <t xml:space="preserve">Ściany piętra</t>
  </si>
  <si>
    <t xml:space="preserve">1.9</t>
  </si>
  <si>
    <t xml:space="preserve">Dach</t>
  </si>
  <si>
    <t xml:space="preserve">Stropy z płyt panelowych SMART KONBET
Zbrojenie konstrukcji monolitycznych
Płyta stropowa o grubości 10 cm i powierzchni między belkami ponad 10 m2
Sufit rastrowy aluminiowy typu BASE
Sufit kasetonowy, akustyczny.
Obudowa kanału z płyt GK
Sufit z płyt GK
Ułożenie izolacji z keramzytu na stropodachach płaskich
Izolacje przeciwwilgociowe powłokowe bitumiczne poziome
Pokrycie dachów papą termozgrzewalną jednowarstwowe
Pokrycie dachów papą termozgrzewalną - obróbki z papy nawierzchniowej
Pokrycie dachów papą antykorzenną.
Izolacje cieplne z płyt styropianowych XPS gr. 30 cm
Mata drenująca.
Mata retencyjno-mikrodrenażowa
Prekultywowana mata wegetacyjna.
Opaska żwirowa
Warstwa roślinna.
Obróbki blacharskie z blachy tytan-cynk przy szerokości w rozwinięciu ponad 25 cm
Świetliki z funkcją oddymiania wraz z podstawą dachową w postaci obudowy systemowej lub ścinek.
Pokrycie wyjścia na dach płytami OSB gr. 22 mm
Izolacje przeciwwilgociowe folii polietylenowej
Izolacje cieplne z wełny mineralnej gr. 30 cm
Pokrycie dachów blachą powlekaną na rąbek stojący na belkach drewnianych 14x14 cm NRO.
Punkty bezpieczeństwa na dachu</t>
  </si>
  <si>
    <t xml:space="preserve">1.10</t>
  </si>
  <si>
    <t xml:space="preserve">Stolarka</t>
  </si>
  <si>
    <t xml:space="preserve">Stolarka okienna aluminiowa.
Stolarka okienna aluminiowa ppoż.
Drzwi aluminiowe ppoż. wpięte do SSP.
Drzwi ppoż.
Drzwi aluminiowe.
Drzwi zewnętrzne wraz z ościeżnicą, zamkiem wielozapatkowycm, klamką, wizjerem, drzwi antyłamaniowe.
Drzwi wewnętrzne wraz z ościeżnicą, zamkiem wielozapatkowycm, klamką.
Fasada okienna
Ścianki aluminiowe
Ścianki aluminiowe mobilne wraz z podkonstrukcją /szyna montażowa/.
Parapety wewnętrzne z konglomeratu
Bramy uchylne garażowe podnoszone mechanicznie</t>
  </si>
  <si>
    <t xml:space="preserve">1.11</t>
  </si>
  <si>
    <t xml:space="preserve">Podłoża i posadzki - parter</t>
  </si>
  <si>
    <t xml:space="preserve">Podkłady z ubitych materiałów sypkich pod podłogi i posadzki gr. 20 cm.
Podkłady betonowe pod podłogi i posadzki gr. 10 cm.
Izolacje przeciwwilgociowe i przeciwwodne z folii polietylenowej szerokiej poziome podposadzkowe
Izolacje poziome przeciwdźwiękowe z płyt styropianowych gr. 10 cm układanych na wierzchu konstrukcji na sucho jednowarstwowo.
Izolacje przeciwwilgociowe i przeciwwodne z folii polietylenowej szerokiej poziome podposadzkowe
Posadzki betonowa gr. 60 mm.
Posadzki cementowe wraz z cokolikami - dopłata za zbrojenie siatką stalową
Warstwy wyrównujące i wygładzające z zaprawy samopoziomującej grubości do 5 mm.
Posadzki drewniane - drewni egzotyczne.
Posadzki z wykładzin dywanowych warstwą izolacyjną rulonowe
Posadzki - listwy przyścienne klejone
Posadzkiz płytek granitogresowych / ceramicznych zaprawie klejowej wraz z cokołami
Podłoga techniczna kina wraz ze schodami wejściowymi.
Kabina do tłumaczeń
Krzesła kinowe.
Kratownica systemowa</t>
  </si>
  <si>
    <t xml:space="preserve">1.12</t>
  </si>
  <si>
    <t xml:space="preserve">Podłoża i posadzki - piętro</t>
  </si>
  <si>
    <t xml:space="preserve">Izolacje przeciwwilgociowe i przeciwwodne z folii polietylenowej szerokiej poziome podposadzkowe
Izolacje poziome przeciwdźwiękowe z płyt styropianowych gr. 7 cm układanych na wierzchu konstrukcji na sucho jednowarstwowo.
Izolacje przeciwwilgociowe i przeciwwodne z folii polietylenowej szerokiej poziome podposadzkowe
Posadzki betonowa gr. 50 mm.
Posadzki cementowe wraz z cokolikami - dopłata za zbrojenie siatką stalową
Warstwy wyrównujące i wygładzające z zaprawy samopoziomującej grubości do 5 mm.
Posadzki drewniane - drewni egzotyczne.
Posadzki z wykładzin dywanowych z warstwą izolacyjną rulonowe
Posadzki - listwy przyścienne klejone
Posadzki z wykładzin z tworzyw sztucznych z warstwą izolacyjną rulonowe
Posadzki - listwy przyścienne z tworzyw sztucznych klejone
Posadzki z wykładzin z tworzyw sztucznych z warstwą izolacyjną rulonowe
Posadzki z płytek granitogresowych / ceramicznych zaprawie klejowej wraz z cokołami</t>
  </si>
  <si>
    <t xml:space="preserve">1.13</t>
  </si>
  <si>
    <t xml:space="preserve">Tynki</t>
  </si>
  <si>
    <t xml:space="preserve">Osłony okien folia polietylenowa
Przygotowanie podłoża na ścianach- ręczne gruntowanie.
Tynki cementowo-wapienne maszynowe - ściany + sufity
Gipsowa gładź szpachlowa - ściany + sufity
Tynki cementowo-wapienne maszynowe - ściany + sufity
Tynki w pomieszczeniu pamięci z ziemią z obozu.
Izolacje przeciwwilgociowe w pomieszczeniach typu "mokre".
Licowanie ścian płytkami na klej.
Tynk bruzdowany w sali kinowej
Tynk stylizowany jako beton architektoniczny.</t>
  </si>
  <si>
    <t xml:space="preserve">1.14</t>
  </si>
  <si>
    <t xml:space="preserve">Malowanie</t>
  </si>
  <si>
    <t xml:space="preserve">Przygotowanie podłoża na ścianach- ręczne gruntowanie.
Dwukrotne malowanie farbami powierzchni wewnętrznych - podłoży gipsowych z gruntowaniem.</t>
  </si>
  <si>
    <t xml:space="preserve">1.15</t>
  </si>
  <si>
    <t xml:space="preserve">Elewacja</t>
  </si>
  <si>
    <t xml:space="preserve">Osłony okien folia polietylenowa
Przyklejenie płyt styropianowych do ścian gr. 15 cm wraz z ościeżami.
Przyklejenie płyt z wełny mineralnej do ścian gr. 20 cm wraz z ościeżami.
Ocieplenie ścian budynków płytami styropianowymi - przymocowanie płyt styropianowych za pomocą dybli plastikowych do ścian.
Przymocowanie płyt z wełny mineralnej za pomocą łączników metalowych do ścian z gazobetonu
Ochrona narożników wypukłych kątownikiem metalowym
Przyklejenie warstwy siatki na ścianach i ościeżach
Wyprawa elewacyjna cienkowarstwowa z tynku mineralnego gr. 2 mm wykonana ręcznie na uprzednio przygotowanym podłożu - nałożenie podkładowej masy tynkarskiej
Wyprawa elewacyjna cienkowarstwowa z tynku mineralnego gr. 2 mm wykonana ręcznie na uprzednio przygotowanym podłożu - przyziemie: imitacja wyciskanych desek
Wyprawa elewacyjna cienkowarstwowa z tynku mineralnego gr. 4 mm wykonana ręcznie na uprzednio przygotowanym podłożu - nadziermie: ręcznie zacierane, nierówne ( wymóg konserwatora)
Malowanie elewacji
Rusztowania ramowe zewnętrzne o wys. 10-20 m
Wyrobienie spadków pod parapety.
Obróbki blacharskie z blachy tytan-cynk przy szerokości w rozwinięciu ponad 25 cm
Czas pracy rusztowań grupy 1
Konstrukcja pod winobluszcz
Rama nad wejściem / portal</t>
  </si>
  <si>
    <t xml:space="preserve">1.16</t>
  </si>
  <si>
    <t xml:space="preserve">Ślusarka</t>
  </si>
  <si>
    <t xml:space="preserve">Wycieraczki do obuwia o wymiarach 2,40x1,80 m
Wycieraczki do obuwia o wymiarach 2,00x0,90 m
Uchwyty do flag
Balustrady schodowe stalowe.
Pochwyty schodowe stalowe.
Balustrady szklane wraz z pochwytem i mocowaniem.</t>
  </si>
  <si>
    <t xml:space="preserve">1.17</t>
  </si>
  <si>
    <t xml:space="preserve">Różne budowlane</t>
  </si>
  <si>
    <t xml:space="preserve">Fundamenty z bloczków betonowych na zaprawie cementowo-wapiennej
Murek z cegły klinkierowej.
Dżwig wewnętrzny
Podnośnik wewnętrzny wraz z podkonstrukcją.
Podnośnik zewnętrzny wraz z podkonstrukcją
Liternictwo nad wejściem, w cenie uwzględnić koszt rusztowań.
Obudowa ściany na placu z płyty betonowej THI na stelażu.
Ławki
Regały mobilne
Blaty umywalkowe
Stół z basenem ze stali nierdzewnej w pom.24 poziom 0
Lustra wklejane
Połączenie budynków: wykucie otworu, malowanie ścian, wykonanie posadzki oraz prace towarzyszące, itp.
Ścianki HPL
Uchwyty dla NP
Podkłady z ubitych materiałów sypkich pod podłogi i posadzki gr. 20 cm.
Podkłady betonowe pod podłogi i posadzki gr. 10 cm.
Izolacje przeciwwilgociowe i przeciwwodne z folii polietylenowej szerokiej poziome podposadzkowe
Posadzki betonowa gr. 50 mm.
Obrzeża betonowe o wymiarach 20x6 cm na podsypce piaskowej z wypełnieniem spoin zaprawą cementową
Podkłady z ubitych materiałów sypkich na podłożu gruntowym
Otoczaki</t>
  </si>
  <si>
    <t xml:space="preserve">1.18</t>
  </si>
  <si>
    <t xml:space="preserve">Ogrodzenie</t>
  </si>
  <si>
    <t xml:space="preserve">Ogrodzenia z prefabrykowanych elementów żelbetowych wraz z drutem kolczastym
Ogrodzenia z betonu architektonicznego /wraz z napisem/
Ogrodzenia z betonu architektonicznego - zabudowa śmietnika.
Słupki
Brama przesuwna, o szer. 7,0 m.</t>
  </si>
  <si>
    <t xml:space="preserve">2</t>
  </si>
  <si>
    <t xml:space="preserve">Roboty sanitarne</t>
  </si>
  <si>
    <t xml:space="preserve">2.1</t>
  </si>
  <si>
    <t xml:space="preserve">Instalacja c.o.</t>
  </si>
  <si>
    <t xml:space="preserve">Rurociągi z tworzyw sztucznych o śr. zewnętrznej 17 mm o połączeniach zgrzewanych na ścianach w budynkach.
Rurociągi z tworzyw sztucznych o śr. zewnętrznej 21 mm o połączeniach zgrzewanych na ścianach w budynkach.
Rurociągi z tworzyw sztucznych o śr. zewnętrznej 26 mm o połączeniach zgrzewanych na ścianach w budynkach.
Rurociągi z tworzyw sztucznych o śr. zewnętrznej 32 mm o połączeniach zgrzewanych na ścianach w budynkach.
Otulina ThermaCompact o średnicy wewn. 18 mm.
Otulina ThermaCompact o średnicy wewn. 22 mm.
Otulina ThermaCompact o średnicy wewn. 28 mm.
Otulina ThermaCompact o średnicy wewn. 32 mm.
Kompletny system ogrzewania podłogowe: ruraż, zawory, sterowanie, rozdzielacz, szafki, itp.
Rurociągi w instalacjach c.o. stalowe o śr. nominalnej 20 mm o połączeniach spawanych na ścianach w budynkach
Rurociągi w instalacjach c.o. stalowe o śr. nominalnej 25 mm o połączeniach spawanych na ścianach w budynkach
Rurociągi w instalacjach c.o. stalowe o śr. nominalnej 32 mm o połączeniach spawanych na ścianach w budynkach
Rurociągi w instalacjach c.o. stalowe o śr. nominalnej 40 mm o połączeniach spawanych na ścianach w budynkach
Rurociągi w instalacjach c.o. stalowe o śr. nominalnej 50 mm o połączeniach spawanych na ścianach w budynkach
Mechaniczne czyszczenie rurociągów o śr. do 160 mm
Malowanie pędzlem rurociągów o śr. do 160 mm farbami.
Malowanie pędzlem rurociągów o śr. 160 mm farbami - II warstwa
Izolacja rurociągów śr. 20 mm otulinami gr. 20 mm
Izolacja rurociągów śr. 28 mm otulinami gr. 25 mm
Izolacja rurociągów śr. 35 mm otulinami gr. 40 mm
Izolacja rurociągów śr. 40 mm otulinami gr. 40 mm
Izolacja rurociągów śr. 48 mm otulinami gr. 50 mm
Grzejniki łazienkowe wraz z elementami montażowymi 1470x500x100
Grzejniki płytowe wraz z elementami montażowymi CV22-300/1800
Grzejniki płytowe wraz z elementami montażowymi CV22-300/1600
Grzejniki płytowe wraz z elementami montażowymi CV22-300/1400
Grzejniki płytowe wraz z elementami montażowymi CV22-300/1200
Grzejniki płytowe wraz z elementami montażowymi CV22-300/1100
Grzejniki płytowe wraz z elementami montażowymi CV22-300/900
Grzejniki płytowe wraz z elementami montażowymi CV22-600/500
Grzejniki płytowe wraz z elementami montażowymi CV22-600/600
Grzejniki płytowe wraz z elementami montażowymi CV22-600/700
Grzejniki płytowe wraz z elementami montażowymi CV22-600/800
Grzejniki płytowe wraz z elementami montażowymi CV22-600/900
Grzejniki płytowe wraz z elementami montażowymi CV22-600/1000
Grzejniki płytowe wraz z elementami montażowymi CV22-600/1100
Grzejniki płytowe wraz z elementami montażowymi CV22-600/1200
Grzejniki płytowe wraz z elementami montażowymi CV22-900/600
Grzejniki płytowe wraz z elementami montażowymi CV22-900/1100
Grzejniki płytowe wraz z elementami montażowymi CV22-900/1200
Grzejniki płytowe wraz z elementami montażowymi CV33-300/1200
Grzejniki płytowe wraz z elementami montażowymi CV21s-600/400
Głowice termostatyczne
Zestaw zaworów podwójnych do grzejników
Kurtyna powietrzna z wymiennikiem wodnym i silnikiem EC firmy VTS wraz z niezbędnym wyposażeniem i sterowaniem, mocowaniem, np. WING W200
Zawory przelotowe i zwrotne o połączeniach gwintowanych o śr. nominalnej 15 mm
Zawory przelotowe i zwrotne o połączeniach gwintowanych o śr. nominalnej 20 mm
Zawory przelotowe i zwrotne o połączeniach gwintowanych o śr. nominalnej 25 mm
Zawory przelotowe i zwrotne o połączeniach gwintowanych o śr. nominalnej 32 mm
Filtry osadnikowe siatkowe; śr. nom. 20 mm
Filtry osadnikowe siatkowe; śr. nom. 25 mm
Filtry osadnikowe siatkowe; śr. nom. 32 mm
Zawór równoważący i regulacyjny TBV-C DN15LF, PN16 wraz z siłownikiem elektrotermocznym EMO TM, NC, 24V, 2 m
Zawór równoważący STAD z_odw., PN20 gwintowany, n: 2,95 firmy IMI TA, DN 15
Zawór równoważący STAD z_odw., PN20 gwintowany, n: 3,91 firmy IMI TA, dn 25
Zawór równoważący i regulacyjny TBV-C DN15LF, PN16 wraz z siłownikiem elektrotermocznym EMO TM, NC, 24V, 1m, DN 15
Zawór równoważąco-regulacyjny PN16 TA-COMPACT-P DN20 N: 6,70 wraz z siłownikiem TA-MC15/230-C
Niezależny od ciśnienia zawór równoważący i regulacyjny do regulacji płynnej TA-MODULATOR DN15 n:5,30, PN16 wraz z siłownikiem TA-Slider 160 Plus 24 VAC/DC, 1m firmy IMI TA
Niezależny od ciśnienia zawór równoważący i regulacyjny do regulacji płynnej TA-MODULATOR DN25 n:7,6; PN16 wraz z siłownikiem TA-Slider 160 Plus 24 VAC/DC, 1m firmy IMI TA
Automatyczny zawór termostatyczny z oganicznikiem przepływu A-exact pr. DN15
Termometry techniczne; śr. nom. 15 mm
Zawory odpowietrzające automatyczne o śr. 15 mm
Termometry techniczne; śr. nom. 15 mm
Manometry techniczne; śr. nom. 15 mm
Pompa ładująca zasobnik Yonos PICO 25/1-4
Globo H – zawór odcinający z brązu dn 32
Globo H – zawór odcinający z brązu dn 20
</t>
  </si>
  <si>
    <t xml:space="preserve">2.2</t>
  </si>
  <si>
    <t xml:space="preserve">Kotłownia</t>
  </si>
  <si>
    <t xml:space="preserve">Kocioł kondensacyjny Vitodens 200-W typ B2HA o mocy 120 kW wraz z regulatorem Vitotronic 100
Regulator kaskadowy Vitotronic 300K wraz z płytkami rozszerzającymi do obiegu z mieszaczem
Regulator obiegów grzewczych Vitotronic 200 HK3B wraz z płytami rozszerzającymi do komunikacji
System kaskadowy dwóch kotłów Vitodens 200-W wraz z osprzętem, zawierający:                                                                                                     *Zestaw przyłączeniowy obiegu grzewczego z wysokowydajną pompą obiegową z regulacją obrotów                                                                 *Kolektor zasilania i powrotu kaskady                                                    *Sprzęgło hydrauliczne
Neutralizator skroplin
Zasobnik c.w.u. Vitocell 100-V o pojemności 160 l
Rozdzielacz 10 króćców DN125
Przeponowe naczynie wzbiorcze do c.o. Reflex NG 100
Naczynie wzbiorcze NG 18 + złączka samoodcinająca AG
Pompa ładująca zasobnik Yonos PICO 25/1-8
Pompa cyrkulacyjna Stratos PICO_Z 25/1-4
Zawór bezpieczeństwa 3/4" 6bar dedykowany do instalacji c.w.u.
Naczynie wzbiorcze DD 18 + złączka samoodcinająca AG
3-drogowy zawór regulacyjny CV 316 RGA DN 20 kv=6,3
Pompa obiegowa (grzejniki) Yonos PICO 25/1-5
Zawór równoważący STAD DN25_b_odw, nast. 3,04
Pompa obiegowa (zasilanie rozdzielacza w istniejącym budynku)  Yonos PICO 25/1-8
Zawór równoważący STAD DN32_b_odw, nast.. 3,98
3-drogowy zawór regulacyjny CV 316 RGA DN32 kv=16
Pompa obiegowa (nagrzewnice w centralach wentylacyjnych i kurtyna powietrzna) Yonos PICO 25/1-8
Zawór równoważący STAD DN32_b_odw, nast.. 4,00
3-drogowy zawór regulacyjny CV 316 RGA DN32 kv=16
Pompa obiegowa (ogrzewanie podłogowe) Yonos MAXO 25/0,5-7
Zawór równoważący STAD DN32_b_odw, nast.. 4,00
System spalinowy
Ogranicznik poziomu wody w kotle
Kontaktowy czujnik temperatury zasilania
Zaburzeniowy czujnik temperatury
Nawiew - czerpnia powietrza o wymiarach 300 x 100 mm powierzchnia efekt. min. 50%, wywiew - kanał wentylacji wywiewnej ?160
Zawory odcinające i armatura
Zawór równoważący STAD_z odw DN20 nast. 3,30
Zawór równoważący STAD_z odw DN15 nast. 3,48
Ruraż w kotłowni + izolacje
Uruchomienie kotłowni, napełnienie układu czynnikiem wodnym, sprawdzenie instalacji, regulacja, odbiór techniczny -
Rurociągi w instalacjach gazowych stalowe o połączeniach spawanych o śr.nom. 65 mm na ścianach w budynkach niemieszkalnych
Zawory kulowe gazowe o śr. 65 mm o połączeniach spawanych
Przejścia ppoż.
Bufor stalowy do gazu z odpowietrzeniem i kurkiem manometrycznym DN250, l=2,0 m
Kanał wentylacji grawitacyjnej wyprowadzony ponad dach budynku Wlot do kanału wywiewnego pod stropem pomieszczenia pieców
Nawiew sprowadzony nad posadzkę. Do regulacji nawiewu zastosować urządzenie zapewniające ograniczenie przekroju przepływowego, nie więcej jednak niż o 50%. Czerpnia ścienna - kanał nawiewny izolowany termicznie
System detekcji - zawór odcinający elektromagnetyczny DN65 wraz z szafką, centrala detekcji SDO, moduł zamykania zaworu, głowica smart mini, sygnalizator TSZ-4D wraz z okablowaniem, zasilaniem awarayjnym, przewodem sygnałowym
</t>
  </si>
  <si>
    <t xml:space="preserve">2.3</t>
  </si>
  <si>
    <t xml:space="preserve">Instalacja kanalizacji sanitarnej</t>
  </si>
  <si>
    <t xml:space="preserve">Wykopy liniowe o ścianach pionowych pod fundamenty, rurociągi, kolektory w gruntach suchych kat.I-II z wydobyciem urobku łopatą lub wyciągiem ręcznym; głębokość do 1.5 m, szerokość 0.8-1.5 m
Zasypywanie wykopów liniowych o ścianach pionowych w gruntach kat.I-II; głębokość do 1.5 m, szerokość 0.8-1.5 m
Zagęszczenie nasypów ubijakami mechanicznymi; grunty sypkie kat. I-III
Kanały rurowe - podłoża z materiałów sypkich o grubości 10 cm
Rurociągi z PCW o śr. 160 mm łączone metodą wciskową.
Rurociągi z PCW o śr. 110 mm łączone metodą wciskową.
Rurociągi z PCW o śr. 50 mm łączone metodą wciskową
Rury wywiewne z PVC o połączeniu wciskowym o śr. 110 mm
Czyszczaki z PVC kanalizacyjne o śr. 110 mm o połączeniach wciskowych
Czyszczak 160 w wykonaniu szczelnym; pokrywa ze stali nierdzewnej
Basen głęboki pod natrysk, półokrągły z kabiną.
Basen płytki pod natrysk z kabiną
Miska ust. wisząca wraz ze stelażem.
Pisuary pojedyncze z zaworem spłukującym
Umywalki pojedyncze porcelanowe z syfonem gruszkowym
Zlewozmywaki ze stali nierdzewnej.
Przpusty dla przejść przez ściany fundamentowe.
Wpusty ściekowe.
Studnie rewizyjne o śr. 1000 mm z kręgów betonowych, wewnątrz budynków wykonywane w gotowym wykopie
Rurociągi żeliwne kanalizacyjne o śr. 100 mm w gotowych wykopach, wewnątrz budynków
Przejścia ppoż.
Rurociągi z PVC o śr. zewnętrznej 20 mm łączone metodą klejenia, na ścianach w budynkach niemieszkalnych
Rurociągi z PVC o śr. zewnętrznej 25 mm łączone metodą klejenia, na ścianach w budynkach niemieszkalnych
Rurociągi z PVC o śr. zewnętrznej 32 mm łączone metodą klejenia, na ścianach w budynkach niemieszkalnych
Syfon z blokadą antyzapachową do skroplin
</t>
  </si>
  <si>
    <t xml:space="preserve">2.4</t>
  </si>
  <si>
    <t xml:space="preserve">Instalacja kanalizacji deszczowej</t>
  </si>
  <si>
    <t xml:space="preserve">Wpust dachowy podgrzewany.
Montaż rurociągów z rur polietylenowych (PE, PEHD) o śr. zewnętrznej 40 mm wraz z zawiesiami.
Montaż rurociągów z rur polietylenowych (PE, PEHD) o śr. zewnętrznej 50 mm wraz z zawiesiami.
Montaż rurociągów z rur polietylenowych (PE, PEHD) o śr. zewnętrznej 56 mm wraz z zawiesiami.
Montaż rurociągów z rur polietylenowych (PE, PEHD) o śr. zewnętrznej 63 mm wraz z zawiesiami.
Montaż rurociągów z rur polietylenowych (PE, PEHD) o śr. zewnętrznej 75 mm wraz z zawiesiami.</t>
  </si>
  <si>
    <t xml:space="preserve">2.5</t>
  </si>
  <si>
    <t xml:space="preserve">Instalacja wodociągowa</t>
  </si>
  <si>
    <t xml:space="preserve">Rurociągi stalowe ocynkowane o śr. nominalnej 25 mm o połączeniach gwintowanych, na ścianach w budynkach niemieszkalnych wraz z kształtkami i zawiesiami.
Rurociągi stalowe ocynkowane o śr. nominalnej 32 mm o połączeniach gwintowanych, na ścianach w budynkach niemieszkalnych wraz z kształtkami i zawiesiami.
Rurociągi stalowe ocynkowane o śr. nominalnej 50 mm o połączeniach gwintowanych, na ścianach w budynkach niemieszkalnych wraz z kształtkami i zawiesiami.
Rurociągi stalowe ocynkowane o śr. nominalnej 65 mm o połączeniach gwintowanych, na ścianach w budynkach niemieszkalnych wraz z kształtkami i zawiesiami.
Hydrant wewnętrzny DN25 w szafkach.
Przejścia ppoż.
Izolacja rur o śr. 65 mm
Izolacja rur o śr. 50 mm
Izolacja rur o śr. 32 mm
Izolacja rur o śr. 25 mm
Rurociągi z tworzyw sztucznych o śr. zewnętrznej 16 mm o połączeniach zgrzewanych na ścianach w budynkach.
Rurociągi z tworzyw sztucznych o śr. zewnętrznej 20 mm o połączeniach zgrzewanych na ścianach w budynkach.
Rurociągi z tworzyw sztucznych o śr. zewnętrznej 25 mm o połączeniach zgrzewanych na ścianach w budynkach.
Izolacja rurociągów śr. 18 mm otulinami gr. 9 mm
Izolacja rurociągów śr. 22 mm otulinami gr. 9 mm
Izolacja rurociągów śr. 28 mm otulinami gr. 9 mm
Rury PP o śr. 50x6,9 mm wraz z kształtkami i systemowymi uchwytami/zawiesiami
Rury PP o śr. 40x5,5 mm wraz z kształtkami i systemowymi uchwytami/zawiesiami
Rury PP o śr. 32x3,0 mm wraz z kształtkami i systemowymi uchwytami/zawiesiami
Rury PP o śr. 25x2,5 mm wraz z kształtkami i systemowymi uchwytami/zawiesiami
Rury PP o śr. 20x2,0 mm wraz z kształtkami i systemowymi uchwytami/zawiesiami
Rury PP o śr. 16x2,0 mm wraz z kształtkami i systemowymi uchwytami/zawiesiami
Izolacja rur PP o śr. 50x6,9 mm
Izolacja rur PP o śr. 40x5,5 mm
Izolacja rur PP o śr. 32x3,0 mm
Izolacja rur PP o śr. 25x2,5 mm
Izolacja rur PP o śr. 20x2,0 mm
Izolacja rur PP o śr. 16x2,0 mm
Zawory kulowe i zwrotne przelotowe, gwintowane do wody zimnej lub ciepłej o śr. nominalnej 15 mm
Zawory kulowe i zwrotne przelotowe, gwintowane do wody zimnej lub ciepłej o śr. nominalnej 20 mm
Zawory kulowe i zwrotne przelotowe, gwintowane do wody zimnej lub ciepłej o śr. nominalnej 25 mm
Zawory kulowe i zwrotne przelotowe, gwintowane do wody zimnej lub ciepłej o śr. nominalnej 40 mm
Zawór antyskażeniowy z kurkiem spustowym EA-RV 281 dn 50
Zawór pierszeństwa VV100 dn 50
Zawory Aquastrom T Plus, GZ 420 65 __ dn 15
Zawór kul. Optibal TW 420_88 (GW-GW) dn 50
Zestaw hydroforowy: COR-2 HELIX VF 606/S.C.-FFS firmy Wilo; U=400V, P=1,5kW
Uwaga: Hydrofor zasilany z przed licznika, zastosować odpowiedni kabel przeciwpożarowy
+
Układ pomiarowy Wilo-UP z przepływomierzem.
+
Elektrozawór 3/4'' przepływu minimalnego
+
Obejście hydroforu:
2x zawór odcinający DN50
1x zawór zwrotny DN50
+
Odejście p.poż:
2x zawór odcinający DN50
1x zawór antyskażeniowy DN50 typu EA
+
Odejście woda bytowa:
2x zawór odcinający DN50
1x Wilo-MOIB
1x czujnik przepływu
Baterie umywalkowe montowane na obrzeżu
Baterie zlewozmywakowe montowane na obrzeżu
Baterie natryskowe montowane na ścianie
Zawory czerpalne o śr. nom. 15 mm
Płukanie instalacji wodociągowej w budynkach niemieszkalnych
Próba szczelności instalacji wodociągowych.
</t>
  </si>
  <si>
    <t xml:space="preserve">2.6</t>
  </si>
  <si>
    <t xml:space="preserve">Instalacja wentylacji</t>
  </si>
  <si>
    <t xml:space="preserve">2.7</t>
  </si>
  <si>
    <t xml:space="preserve">Instalacja klimatyzacji</t>
  </si>
  <si>
    <t xml:space="preserve">Agregat ARUM240LTE6, zestaw sterowania, okablowanie.
Agregat UUB1 U20
Jednostkai wewnętrzna ARNU09GTRB4 2800(W) / 3200(W)
Jednostkai wewnętrzna ARNU12GTRB4 3600(W) / 4000(W)
Jednostkai wewnętrzna ARNU15GTQB4 4500(W) / 5000(W)
Jednostkai wewnętrzna ARNU18GTQB4 5600(W) / 6300(W)
Jednostkai wewnętrzna ARNU05GSJC4 1600(W) / 1800(W)
Jednostkai wewnętrzna ARNU07GSJC4 2200(W) / 2500(W)
Jednostkai wewnętrzna ARNU09GSJC4 2800(W) / 3200(W)
Jednostkai wewnętrzna ARNU12GSJC4 3600(W) / 4000(W)
Jednostkai wewnętrzna CT18F NQ0 5000(W) / 5800(W)
Rurociagi z rur miedzianych - instalacja obiegu freonu - dn 6,35 mm w izolacji z pianki kauczukowej gr. 9 mm
Rurociagi z rur miedzianych - instalacja obiegu freonu - dn 9,52 mm w izolacji z pianki kauczukowej gr. 9 mm
Rurociagi z rur miedzianych - instalacja obiegu freonu - dn 12,7 mm w izolacji z pianki kauczukowej gr. 13 mm
Rurociagi z rur miedzianych - instalacja obiegu freonu - dn 15,88 mm w izolacji z pianki kauczukowej gr. 19 mm
Rurociagi z rur miedzianych - instalacja obiegu freonu - dn 19,05 mm w izolacji z pianki kauczukowej gr. 13 mm
Rurociagi z rur miedzianych - instalacja obiegu freonu - dn 22,2 mm w izolacji z pianki kauczukowej gr. 13 mm
Rurociagi z rur miedzianych - instalacja obiegu freonu - dn 25,4 mm w izolacji z pianki kauczukowej gr. 25 mm
Rurociagi z rur miedzianych - instalacja obiegu freonu - dn 31,8 mm w izolacji z pianki kauczukowej gr. 30 mm
Rurociagi z rur miedzianych - instalacja obiegu freonu - dn 34,92 mm w izolacji z pianki kauczukowej gr. 30 mm
Skraplacz zewnętrzny NHNM1135.5, 5,8 kW, zestaw sterowania, okablowanie.
Kabel grzewczy do ochrony tacy skroplin pod agregatem
Napełnienie instalacji freonowej, freonem R410A
Płaszcze ochronne z blachy ocynkowanej o grubości 1,0 mm na izolacji powierzchni płaskich
Przejścia ppoż.
</t>
  </si>
  <si>
    <t xml:space="preserve">2.8</t>
  </si>
  <si>
    <t xml:space="preserve">Terenowa instalacja wodociągowa</t>
  </si>
  <si>
    <t xml:space="preserve">Roboty pomiarowe przy liniowych robotach ziemnych - trasa sieci wodociągowej w terenie równinnym
Roboty ziemne wykonywane koparkami podsiębiernymi o poj.łyżki 0.60 m3 w gr.kat.I-II z transportem urobku samochodami samowyładowczymi na odległość do 1 km
Nakłady uzupełniające za każde dalsze rozpoczęte 0.5 km transportu ponad 1 km samochodami samowyładowczymi po drogach utwardzonych ziemi kat.I-II
Pełne umocnienie pionowych ścian wykopów liniowych o głęb.do 3m palami szalunkowymi (wypraskami) w gruntach nawodnionych kat.I-II wraz z rozbiórką
Zasypanie wykopów .fund.podłużnych,punktowych,rowów,wykopów obiektowych spycharkami z zagęszcz.mechanicznym ubijakami (gr.warstwy w stanie luźnym 35 cm) - kat.gr. I-II wraz z kosztami piasku do zasypki.
Kanały rurowe - podłoża z materiałów sypkich o grubości 10 cm
Sieci wodociągowe - montaż rurociągów z rur polietylenowych (PE, PEHD) o śr.zewnętrznej 63 mm
Sieci wodociągowe - połączenie rur polietylenowych ciśnieniowych PE, PEHD metodą zgrzewania czołowego o śr.zewnętrznej 63 mm
Montaż zasuwy do zgrzania do rur dzPE63.
Oznakowanie trasy
Wykonanie węzła połączeniowego na istniejącym rurociągu.
Rurociągi stalowe ocynkowane o śr. nominalnej 50 mm o połączeniach gwintowanych, na ścianach w budynkach niemieszkalnych
Zawory przelotowe kulowe instalacji wodociągowych z rur stalowych o śr. nominalnej 50 mm
Wykonanie węzła połączeniowego DN 63/50 mm.
</t>
  </si>
  <si>
    <t xml:space="preserve">2.9</t>
  </si>
  <si>
    <t xml:space="preserve">Terenowa instalacja kanalizacji deszczowej</t>
  </si>
  <si>
    <t xml:space="preserve">Wykopy oraz przekopy wykonywane koparkami podsiębiernymi 0.40 m3 na odkład w gruncie kat.I-II
Wykopy liniowe o ścianach pionowych pod fundamenty, rurociągi, kolektory w gruntach suchych kat.I-II z wydobyciem urobku łopatą lub wyciągiem ręcznym; głębokość do 1.5 m.
Zasypywanie wykopów spycharkami z przemieszczeniem gruntu na odl. do 10 m w gruncie kat. I-III. Zakup piasku do zasypki.
Zagęszczenie nasypów ubijakami mechanicznymi; grunty sypkie kat. I-III
Kanały rurowe - podłoża z materiałów sypkich o grubości 15 cm
Kanały z rur PVC łączonych na wcisk o śr. zewn. 110 mm
Kanały z rur PVC łączonych na wcisk o śr. zewn. 160 mm
Kanały z rur PVC łączonych na wcisk o śr. zewn. 200 mm
Kanały z rur PVC łączonych na wcisk o śr. zewn. 500 mm
Sieci wodociągowe - montaż rurociągów z rur polietylenowych (PE, PEHD) o śr. zewnętrznej 63 mm
Studnie rewizyjne z kręgów betonowych o śr. 1000 mm w gotowym wykopie.
Studzienki kanalizacyjne systemowe PCV o śr. 425 mm - zamknięcie rurą teleskopową
Przepompownia Aquapump Medium Studnia LW 600 pompa GTF 1200 firmy Kessel o parametrach: Q=3l/s, H=5,5m
Odwodnienie liniowe - korytka szczelinowe RECYFIX STANDARD 150 typ 01
Odpływ z wycieraczki do obuwia.
Zasypywanie wykopów spycharkami z przemieszczeniem gruntu na odl. do 10 m w gruncie kat. I-III. Zakup piasku do zasypki.
Zagęszczenie nasypów ubijakami mechanicznymi; grunty sypkie kat. I-III
Pełne umocnienie pionowych ścian wykopów liniowych o głębok.do 6.0 m wypraskami w grunt.suchych kat.I-II wraz z rozbiór.
Próba wodna szczelności kanałów rurowych o śr.nominalnej do 200 mm
Hydrant ogrodowy.
System rozsączający
</t>
  </si>
  <si>
    <t xml:space="preserve">2.10</t>
  </si>
  <si>
    <t xml:space="preserve">Terenowa instalacja kanalizacji sanitarnej</t>
  </si>
  <si>
    <t xml:space="preserve">Wykopy oraz przekopy wykonywane koparkami podsiębiernymi 0.40 m3 na odkład w gruncie kat.I-II
Wykopy liniowe o ścianach pionowych pod fundamenty, rurociągi, kolektory w gruntach suchych kat.I-II z wydobyciem urobku łopatą lub wyciągiem ręcznym; głębokość do 1.5 m.
Zasypywanie wykopów spycharkami z przemieszczeniem gruntu na odl. do 10 m w gruncie kat. I-III. Zakup piasku do zasypki.
Zagęszczenie nasypów ubijakami mechanicznymi; grunty sypkie kat. I-III
Kanały rurowe - podłoża z materiałów sypkich o grubości 15 cm
Kanały z rur PVC łączonych na wcisk o śr. zewn. 160 mm
Kanały rurowe - podłoża z materiałów sypkich o grubości 15 cm - obsypka
Studnie rewizyjne z kręgów betonowych o śr. 1000 mm w gotowym wykopie.
Zasypywanie wykopów spycharkami z przemieszczeniem gruntu na odl. do 10 m w gruncie kat. I-III. Zakup piasku do zasypki.
Zagęszczenie nasypów ubijakami mechanicznymi; grunty sypkie kat. I-III
Pełne umocnienie pionowych ścian wykopów liniowych o głębok.do 6.0 m wypraskami w grunt.suchych kat.I-II wraz z rozbiór.
Próba wodna szczelności kanałów rurowych o śr.nominalnej do 200 mm
Betonowy zbiornik bezodpływowy o poj. 10 m3 wraz z posadowieniem oraz z elementami połączeniowymi
</t>
  </si>
  <si>
    <t xml:space="preserve">3</t>
  </si>
  <si>
    <t xml:space="preserve">Roboty drogowe</t>
  </si>
  <si>
    <t xml:space="preserve">3.1</t>
  </si>
  <si>
    <t xml:space="preserve">Plac wewnętrzny</t>
  </si>
  <si>
    <t xml:space="preserve">Roboty ziemne wykonywane koparkami z transportem urobku samochodami samowyładowczymi na odległość do 5 km: grunt kat. III.
Odhumusowanie terenu
Mechaniczne profilowanie i zagęszczenie podłoża pod warstwy konstrukcyjne pod chodniki
Podbudowa z kruszywa łamanego stabilizowanego mechanicznie 0/31,5mm o grubości po zagęszczeniu: 10 cm
Wykonanie nawierzchni z pyt betonowych 120x80cm - gr. 12 cm (np: płyta Gabaryt producent PozBruk), podsypka: cementowo-piaskowa 3 cm
Wykonanie schodów z płyt betonowych 14,5x39x160 cm
</t>
  </si>
  <si>
    <t xml:space="preserve">3.2</t>
  </si>
  <si>
    <t xml:space="preserve">Nawierzchnia ECO</t>
  </si>
  <si>
    <t xml:space="preserve">Roboty ziemne wykonywane koparkami z transportem urobku
samochodami samowyładowczymi na odległość do 5 km: grunt kat. III.
Odhumusowanie terenu
Mechaniczne profilowanie i zagęszczenie podłoża pod warstwy konstrukcyjne pod chodniki
Podbudowa z kruszywa łamanego stabilizowanego mechanicznie 0/31,5mm o grubości po zagęszczeniu: 15 cm
Wykonanie nawierzchni z kostki betonowej typ ECO 20x20x8cm - gr. 8 cm na podsypce z kruszywa bazaltowego frakcji 0/4 mm - grubości od 3cm do 5cm
Krawężniki betonowe najazdowe o wymiarach 15x22 cm
Ława pod krawężniki betonowa z oporem
Obrzeża betonowe o wymiarach 30x8 cm na podsypce cementowo-piaskowej z wypełnieniem spoin zaprawą cementową
Ława pod krawężniki betonowa z oporem
Humusowanie skarp z obsianiem przy grub.warstwy humusu 10 cm.</t>
  </si>
  <si>
    <t xml:space="preserve">3.3</t>
  </si>
  <si>
    <t xml:space="preserve">Nawierzchnia mineralna</t>
  </si>
  <si>
    <t xml:space="preserve">Roboty ziemne wykonywane koparkami z transportem urobku
samochodami samowyładowczymi na odległość do 5 km: grunt kat. III.
Odhumusowanie terenu
Mechaniczne profilowanie i zagęszczenie podłoża pod warstwy konstrukcyjne pod chodniki
Podbudowa z kruszywa łamanego stabilizowanego mechanicznie 0/31,5mm o grubości po zagęszczeniu: 15 cm
Podbudowa z kruszywa łamanego - warstwa klińca kamiennego 5/16mm- 7cm
Podbudowa z kruszywa łamanego - warstwa górna o grubości po zagęszczeniu 8 cm
Krawężniki betonowe najazdowe o wymiarach 15x22 cm
Ława pod krawężniki betonowa z oporem
Obrzeża betonowe o wymiarach 30x8 cm na podsypce cementowo-piaskowej z wypełnieniem spoin zaprawą cementową
Ława pod krawężniki betonowa z oporem
Humusowanie skarp z obsianiem przy grub.warstwy humusu 10 cm.
</t>
  </si>
  <si>
    <t xml:space="preserve">3.4</t>
  </si>
  <si>
    <t xml:space="preserve">Różne drogowe</t>
  </si>
  <si>
    <t xml:space="preserve">Naprawa istniejącej nawierzchni asfaltowej
Malowanie oznakowania poziomego
</t>
  </si>
  <si>
    <t xml:space="preserve">4.</t>
  </si>
  <si>
    <t xml:space="preserve">Instalacja połączeń wyrównawczych, uziemienia i odgromowa</t>
  </si>
  <si>
    <t xml:space="preserve">Przewody uziemiające i wyrównawcze w budynkach ułożone luzem - uziom fundamentowy [Bednarka FeZn 30x4 mm]
Przewody uziemiające i wyrównawcze w budynkach ułożone luzem [taśma FeZn 25x4 mm]
Przewody uziemiające i wyrównawcze w budynkach układane wewnątrz słupa konstrukcyjnego [taśma FeZn 25x4 mm]
Przewody instalacji odgromowej nienaprężane poziome mocowane na wspornikach obsadzanych
Łączenie przewodów instalacji odgromowej lub przewodów wyrównawczych z pręta o śr.do 10 mm na dachu
Przewody instalacji odgromowej nienaprężane pionowe mocowane na wspornikach wstrzeliwanych
Montaż iglic z ostrzem odgromowym na słupie z rury stalowej o śr.do 48mm - stojącym [iglica odgromowa h=2m]
Montaż iglic z ostrzem odgromowym na słupie z rury stalowej o śr.do 48mm - stojącym - iglica odgromowa h=3m
Montaż masztu odgromowego - stojącym - maszt odgromowy na trójnogu h=4m
Złącza kontrolne w instalacji odgromowej lub przewodach wyrównawczych - połączenie pręt-płaskownik
Przewody instalacji odgromowej nienaprężane poziome układane w ziemi (dach zielony)[Przewód izolowany wysokonapięciowy]
Przewody uziemiające i wyrównawcze w budynkach ułożone luzem [połączenia wyrównawcze LgY 1x6]
Przewody uziemiające i wyrównawcze w budynkach ułożone luzem [połączenia wyrównawcze LgY 1x10]
Przewody uziemiające i wyrównawcze w budynkach ułożone luzem [połączenia wyrównawcze LgY 1x16]
Uchwyty  rury odgromowej
Rura odgromowa sztywna
Główna szyna uziemiająca - GSU
Szyna wyrównania potencjałów - SWP</t>
  </si>
  <si>
    <t xml:space="preserve">5.</t>
  </si>
  <si>
    <t xml:space="preserve">Instalacje elektryczne</t>
  </si>
  <si>
    <t xml:space="preserve">5.1</t>
  </si>
  <si>
    <t xml:space="preserve">Sieci zewnętrzne</t>
  </si>
  <si>
    <t xml:space="preserve">Instalacja WLZ-tów
Złącze kablowe</t>
  </si>
  <si>
    <t xml:space="preserve">5.2</t>
  </si>
  <si>
    <t xml:space="preserve">Instalacje wewnętrzne</t>
  </si>
  <si>
    <t xml:space="preserve">Trasy kablowe
Instalacja WLZ-tów
Kable i przewody
Osprzęt
Oprawy
Rozdzielnice elektryczne
Instalacje systemu przyzywowego
System SSP
System oddymiania klatki schodowej
System gaszenia gazem</t>
  </si>
  <si>
    <t xml:space="preserve">6</t>
  </si>
  <si>
    <t xml:space="preserve">Instalacje teletechniczne</t>
  </si>
  <si>
    <t xml:space="preserve">6.1</t>
  </si>
  <si>
    <t xml:space="preserve">Kanalizacja kablowa</t>
  </si>
  <si>
    <t xml:space="preserve">Studnia kablowa prefabrykowana SK-1
Studnia kablowa prefabrykowana SK-2
Budowa kanalizacji kablowej pierwotnej z rur z tworzyw sztucznych w wykopie wykonanym mechanicznie w gruncie kat. I-II o liczbie warstw 1; liczbie rur 1; liczbie otworów 1
Budowa kanalizacji kablowej pierwotnej z rur z tworzyw sztucznych w wykopie wykonanym mechanicznie w gruncie kat. I-II o liczbie warstw 1; liczbie rur 1; liczbie otworów 1
Budowa kanalizacji kablowej pierwotnej z rur z tworzyw sztucznych w wykopie wykonanym mechanicznie w gruncie kat. I-II o liczbie warstw 1; liczbie rur 1; liczbie otworów 1
Budowa kanalizacji kablowej pierwotnej z rur z tworzyw sztucznych w wykopie wykonanym mechanicznie w gruncie kat. I-II o liczbie warstw 1; liczbie rur 1; liczbie otworów 1
Budowa kanalizacji kablowej pierwotnej z rur z tworzyw sztucznych w wykopie wykonanym mechanicznie w gruncie kat. I-II o liczbie warstw 1; liczbie rur 2; liczbie otworów 2
Budowa kanalizacji kablowej pierwotnej z rur z tworzyw sztucznych w wykopie wykonanym mechanicznie w gruncie kat. I-II o liczbie warstw 1; liczbie rur 2; liczbie otworów 2
Przepust szczelny HSI 150-K2/25 + pokrywa HSI Segmento
Pokrywa dla RHDPE 32</t>
  </si>
  <si>
    <t xml:space="preserve">6.2</t>
  </si>
  <si>
    <t xml:space="preserve">Trasy kablowe</t>
  </si>
  <si>
    <t xml:space="preserve">Osadzenie w podłożu kołków metalowych kotwiących M6
Konstrukcje wsporcze przykręcane o masie do 1 kg - 2 mocowania
Konstrukcje wsporcze przykręcane o masie do 1 kg - 2 mocowania
Konstrukcje wsporcze przykręcane o masie do 1 kg - 2 mocowania
Konstrukcje wsporcze przykręcane o masie do 1 kg - 2 mocowania
Korytka o szerokości do 100 mm przykręcane do gotowych otworów
Korytka o szerokości do 200 mm przykręcane do gotowych otworów
Drabinki kablowe - proste, narożne, przykręcane, redukcyjne o szerokości do 200 mm przykręcane do gotowych otworów
Drabinki kablowe - proste, narożne, przykręcane, redukcyjne o szerokości do 400 mm przykręcane do gotowych otworów
Rury winidurowe o śr.do 47 mm układane n.t. na podłożu innym niż beton
Rury winidurowe o śr.do 50 mm układane p.t. w posadzce
Rury winidurowe o śr.do 37 mm układane n.t. na podłożu innym niż beton
Kanał instalacyjny z PCW o szerokości podstawy do 130 mm - podłoże inne niż betonowe</t>
  </si>
  <si>
    <t xml:space="preserve">6.3</t>
  </si>
  <si>
    <t xml:space="preserve">Instalacja sieci strukturalnej wspólnej dla systemów i WiFi</t>
  </si>
  <si>
    <t xml:space="preserve">Szafa BD z wyposażeniem wg schematu
Szafa CCTV/AV1 z wyposażeniem wg schematu
Szafa AV0 z wyposażeniem wg schematu
Obudowa CCTV1 z wyposażeniem wg schematu
Obudowa uniwersalna 1U Czarna WPS  GEN II (doposażenie szafy 2P w istniejącym budynku)
Niezaładowana płyta czołowa WPS GEN II do paneli RFR-00311-BK 4 x płytka sześciodrożna/kaseta Modlink/kaseta MKS, czarny (doposażenie szafy 2P w istniejącym budynku)
Płytka sześciodrożna (do szafki LI-24/Paneli RFR-0020X/Platformy WPS), zaślepka, 4szt (doposażenie szafy 2P w istniejącym budynku)
12-włóknowa Modularna Kaseta Światłowodowa MKS 6xDuplex LC OM4 Różowy Low Loss (do Paneli RFR-0020X/Platformy WPS) (doposażenie szafy 2P w istniejącym budynku)
6 włóknowy uniwersalny kabel światłowodowy MM 50/125 OM4,  luźna tuba, LS0H klasa  Dca-s2-d2,a1  wg. 13501-6
12 włóknowy uniwersalny kabel światłowodowy MM 50/125 OM4, luźna tuba, LS0H klasa  Dca-s2-d2,a1  wg. 13501-6
Kabel U/UTP PowerCat 6, 4 pary, LSZH, klasa Bca wg. 13501-6, 305m, Fioletowy
Kabel U/FTP PowerCat 6A (10G), 4 pary, LSZH, klasa Bca-s1a, d1, a1 wg. 13501-6, 500m, Fioletowy
Kabel krosowy RJ45, 568B, U/UTP, linka, PowerCat 6, LS0H 1m, Szary
Kabel krosowy RJ45, 568B, U/UTP, linka, PowerCat 6, LS0H 2m, Szary
Kabel krosowy RJ45, 568B, U/UTP, linka, PowerCat 6, LS0H 3m, Szary
Kabel krosowy RJ45, 568B, U/UTP, linka, PowerCat 6, LS0H 5m, Szary
Kabel krosowy RJ45, 568B, F/UTP, linka, PowerCat C6A, LS0H 1m, Szary
Kabel krosowy RJ45, 568B, F/UTP, linka, PowerCat C6A, LS0H 2m, Szary
Kabel krosowy RJ45, 568B, F/UTP, linka, PowerCat C6A, LS0H 3m, Szary
Kabel krosowy RJ45, 568B, F/UTP, linka, PowerCat C6A, LS0H 5m, Szary
Kabel krosowy LC-LC 1m
Kabel krosowy LC-LC 2m
Mod Mosaic™ 22.5x45mm 1xRJ45 kątowy, 568A/B, UTP, Powercat 6, Czarny
Mod Mosaic™ 22.5 x 45mm DG C6A 1xRJ45, Kątowy, 568A/B, STP, PowerCat C6A, Czarny
Modularny wtyk RJ45 kategorii 6A do łączy MPTL
Acces point FAP-231G-E Fortinet FortiAP 231G - Radio access point - 802.11ad (WiGig) - Wi-Fi 6E - Bluetooth, ZigBee, Wi-Fi 6 - 2.4 GHz, 5 GHz, 6 GHz - internal
Kontroler sieci bezprzewodowej FG-90G-BDL-950-36 Fortinet FortiGate 90G - Security appliance - with 3 years FortiCare Premium Support + 3 years FortiGuard Unified Threat Protection (UTP) - 10 GigE, 5 GigE, 2.5 GigE - desktop
Przełącznik FS-148F-FPOE Fortinet FortiSwitch 148F-FPOE - Switch - Managed - 48 x 10/100/1000 (PoE+) + 4 x 10 Gigabit SFP+ - side to back airflow - rack-mountable - PoE+ (740 W)
Wykonanie pomiarów torów transmisyjnych - pierwsza linia
Wykonanie pomiarów torów transmisyjnych - każda następna linia
Kabel audio (XLR-AUDIO) (AV0-AV1)
Kabel YTKSYekw 30x2x0,5mm2 (BD-2PI)
Kabel światłowodowy 12G0M4 (BD-2PI)
Kabel XzTKSXekp16 (CCTV-CCTV1)
Kabel światłowodowy 6G OM4 (CCTV-CCTV1)
Kabel FTP kat.6 żelowany (CCTV1-k11.Z…K12.Z, 13.Z)
Konfiguracja i uruchomienie systemu
</t>
  </si>
  <si>
    <t xml:space="preserve">6.4</t>
  </si>
  <si>
    <t xml:space="preserve">Instalacja LAN</t>
  </si>
  <si>
    <t xml:space="preserve">Przełącznik szkieletowy JG933A HPE 5130 24G SFP 4SFP+ EI Switch
Zasilacz JD362B HPE X361 150W AC Power Supply
Przełącznik brzegowy JL260A  Aruba 2930F 48G  4SFP Switch
Konfiguracja i uruchomienie
</t>
  </si>
  <si>
    <t xml:space="preserve">6.5</t>
  </si>
  <si>
    <t xml:space="preserve">Instalacja domofonowa</t>
  </si>
  <si>
    <t xml:space="preserve">Stacja wywoławcza wideodomofonu VD2120CPL
Moduł kodujący CD2131PL
Moduł kodujący CD2134PL
Moduł uliczny PL50
Ramka z puszką na 3 moduły PL73 + daszek PL83
Zasilacz kasety 2220S
Zasilacz modułu sterującego 2221S
Monitor wideodomofonu ML2062C + podstawka TA2160
Interfejs telefoniczny FTDUO 80
Rozdzielacz sygnału 4-we/wy DM2444
Dystrybutor liniowy 4wy DV2424Q
Rury winidurowe karbowane (giętkie) o śr.do 23 mm układane p.t. w ścianach systemowych
Przewody kabelkowe o łącznym przekroju żył do 7.5 mm2 wciągane do rur
Magistrala systemowa
Przewody kabelkowe o łącznym przekroju żył do 7.5 mm2 wciągane do rur
Zasilanie PZ1, VM,  PZ2.VM,  PZ2.VM
Przewody kabelkowe o łącznym przekroju żył do 7.5 mm2 wciągane do rur
Magistrala systemowa w kanalizacji TT/budynku
Przewody kabelkowe o łącznym przekroju żył do 7.5 mm2 wciągane do rur/układane w korytkach
Zasilanie PZ.VM w kanalziacji TT/budynku
Uruchomienie instalacji wideodomofonowej
Przekucia i przepusty z zabezpieczeniem p.poż.
</t>
  </si>
  <si>
    <t xml:space="preserve">6.6</t>
  </si>
  <si>
    <t xml:space="preserve">Instalacja przyzywowa w toaletach dla niepełnosprawnych</t>
  </si>
  <si>
    <t xml:space="preserve">Transformator FLM1000
Sygnalizator FEH201
Kasownik FAP2001
Włącznik pociągowy FAP3002
Rury winidurowe karbowane (giętkie) o śr.do 23 mm układane p.t. w ścianach systemowych
Przewody kabelkowe o łącznym przekroju żył do 7.5 mm2 układane w gotowych korytkach i na drabinkach bez mocowania/w przestrzeni ścian
Magistrala główna
Konfiguracja i uruchomienie instalacji przyzywoweej
Przekucia i przepusty z zabezpieczeniem p.poż.
</t>
  </si>
  <si>
    <t xml:space="preserve">6.7</t>
  </si>
  <si>
    <t xml:space="preserve">System sygnalizacji włamania i napadu z systemem kontroli dostępu</t>
  </si>
  <si>
    <t xml:space="preserve">Depozytor kluczy SAIK KEY wg specyfikacji
Centrala alarmowa Integra 256 Plus
Klawiatura szyfrowa INT-KLFR
Ekspander bezprzewodowy ACU-280
Ekspander 8 linii INT-E
Zasilacz APS-612
Moduł ethernetowy ETHM1-Plus
Czytnik HID R10
Ekspander INT-R
Obudowa ekspanderów OMI-5
Obudowa centrali OMI-4
Zasilacz buforowy PSBS5012C
Akumulator 17Ah EP 12/17
Akumulator 22Ah EP 12/22
Czujka ruchu Pir AM 16m VE-1016AM
Czujka ruchu Pir AM 12m VE-1012AM
Czujka sejsmiczna VV-602 Plus
Osłona klucza VM652 P
Kontaktron okna MC470
Kontaktron drzwi MC270
Kontaktron brama MC270-S56
Przycisk awaryjny zielony potrójny styk brzęczyk FP3/GR/TP/B
Przycisk wyjscia BT-2DSN
Moduł bezpieczników 8x1A AWZ579
Sygnalizator zewnętrzny Cequra - BCCEQ
Sygnalizator wewnętrzny CQR
Pilot wielofunkcyjny APT-200
Przycisk napadowy podwójny stal nierdzewna wykończenie biały plastik PADP3/SS/WH
Rury winidurowe karbowane (giętkie) o śr.do 23 mm układane p.t. w gotowych bruzdach w podłożu innym niż beton
Przewody kabelkowe o łącznym przekroju żył do 7.5 mm2 układane w gotowych korytkach i na drabinkach bez mocowania/w przestrzeni sufitu podwieszanego/wciagane do rur
Czujki ruchu i sejsmiczne
Przewody kabelkowe o łącznym przekroju żył do 7.5 mm2 układane w gotowych korytkach i na drabinkach bez mocowania/w przestrzeni sufitu podwieszanego/wciagane do rur
Przyciski
Przewody kabelkowe o łącznym przekroju żył do 7.5 mm2 układane w gotowych korytkach i na drabinkach bez mocowania/w przestrzeni sufitu podwieszanego/wciagane do rur
Ekspandery
Przewody kabelkowe o łącznym przekroju żył do 7.5 mm2 układane w gotowych korytkach i na drabinkach bez mocowania/w przestrzeni sufitu podwieszanego/wciagane do rur
Sygnalizatory
Przewody kabelkowe o łącznym przekroju żył do 7.5 mm2 układane w gotowych korytkach i na drabinkach bez mocowania/w przestrzeni sufitu podwieszanego/wciagane do rur
Manipulatory
Przewody kabelkowe o łącznym przekroju żył do 7.5 mm2 układane w gotowych korytkach i na drabinkach bez mocowania/w przestrzeni sufitu podwieszanego/wciagane do rur
Czytniki
Przewody kabelkowe o łącznym przekroju żył do 7.5 mm2 układane w gotowych korytkach i na drabinkach bez mocowania/w przestrzeni sufitu podwieszanego/wciagane do rur
Portiernia
Konfiguracja i uruchomienie systemu SSWiN
Przekucia i przepusty z zabezpieczeniem p.poż.
</t>
  </si>
  <si>
    <t xml:space="preserve">6.8</t>
  </si>
  <si>
    <t xml:space="preserve">Instalacja telewizji przemysłowej CCTV</t>
  </si>
  <si>
    <t xml:space="preserve">Obudowa do kamery WEATHERSHIELD KIT R
Licencja od kamer ACS CORE DEVICE E-LICENSE
Kamera M4318-PLVE
Kamera zewnętrzna P1377-LE
Kamera wewnętrzna P3265-LV
Kamera wewnętrzna P3225-LVE
Obudowa do kamery TP3820-E CASING BLACK 4P
Kamera wewnętrzna P3265-V
Kamera wewnętrzna P3268-LV
Kamera wewnętrzna Q3536-LVE 9MM DOME CAMERA
Kamera wewnętrzna Q6135-LE 50HZ
Kamera wewnętrzna Q6225-LE 50 HZ
Rejestrator S1264 RACK 64 TB
Serwer S9302
Pulpit sterowniczy TU9002 JOYSTICK
Uchwyt T91A64 BRACKET CORNER
Uchwyt T91B63 CEILING MOUNT
Obiektyw T91B47 50-150MM
Uchwyt T91L61 WALL-AND-POLE MOUNT
Uchwyt T94J01A WALL MOUNT
Uchwyt T94N01G POLE MOUNT
Obiektyw TAMRON 5MP LENS P-IRIS 8-50 MM F1.6
Przełącznik zarządzalny, 24x 1Gb PoE+ (w tym 16 zamienne na 10Mb LongRange – 250m), 2x 1Gb/SFP (Combo), 375W GS1350-26HP
Monitor 27", matryca: AH-IPS, jasność: 250 cd/m2, rozdzielczość: 1920 x 1080, czas reakcji: 6 ms EA271F
Nadajnik video P8221
Puszka TP3820-E CASING BLACK 4P
Daszek TP3823-E WEATHERSHIELD BL 2P
Uchwyt T91G61 WALL MOUNT
Przełącznik przemysłowy, 1x (SFP/RJ45), 8x FE PoE+ / 2 porty do 60W, zintegrowana ochrona pp. 2G-1C.0.8.FC-BOX-POE-PP
Przemysłowy SFP, 1000Base-BX, Tx1310nm/Rx1550nm, MM/SM, WDM, złącze SC/PC BX-1000-20-W4-L
Przemysłowy SFP, 1000Base-BX, Tx1550nm/Rx1310nm, MM/SM, WDM, złącze SC/PC BX-1000-20-W5-L
Stalowa obudowa z wyposażeniem, IP66, wymiary 600x400x250 mm OH6425 - C4.A12.R.P482.SF
Adapter montażowy na słup do OH6425 i OH65-PG12 HOLDER-OH6425
Zasilacz bezprzerwow on-line wskazanego w  informacji dot. szafy CCTV/AV1 (zasilacz UPS: APC, obudowa RACK, typ:true on-line, 5kVA:Interface LAN,  kod SRT5KRMXLI, sygnalizacja zaniku zasilania, awarii, niskiego poziomu akumulatorów (przekazywanie przez I/O do systemu alarmowego)
Uruchomienie systemu TVU - linia transmisji wizji
Przekucia i przepusty z zabezpieczeniem p.poż.
</t>
  </si>
  <si>
    <t xml:space="preserve">6.9</t>
  </si>
  <si>
    <t xml:space="preserve">Instalacja telewizji użytkowej RTV</t>
  </si>
  <si>
    <t xml:space="preserve">Antena telewizyjna 7/5-12 DVB-T
Antena telewizyjna 14dB 450-862 MHz DVB-T
Antena radiowa 87-5-108Mhz
Czasza anteny satelitarnej o średnicy 90cm
Uchwyt typu "ZEZ"
Konwerter satelitarny QUATRO
Maszt stalowy 3 m
Szafka RTV AIZ metalowa
Zwrotnica antenowa
Multiswitch 5 wejść/12 wyjść
Ochronnik przeciwprzepięciowy
Gniazdo antenowe RTV/SAT (montaż w zestawach)
Rury winidurowe karbowane (giętkie) o śr.do 23 mm układane p.t. w ścianach systemowych
Przewody kabelkowe o łącznym przekroju żył do 7.5 mm2 wciągane do rur/w przestrzeni sufitu podwieszanego/w korytkach
Okablowanie systemu
Przewody kabelkowe o łącznym przekroju żył do 7.5 mm2 wciągane do rur/w przestrzeni sufitu podwieszanego/w korytkach
Okablowanie systemu
Uruchomienie instalacji RTV
Przekucia i przepusty z zabezpieczeniem p.poż.
</t>
  </si>
  <si>
    <t xml:space="preserve">6.10</t>
  </si>
  <si>
    <t xml:space="preserve">Systemy multimedialne</t>
  </si>
  <si>
    <t xml:space="preserve">System w sali nr 30
Monitor z nakładką dotykową M651PCAP
Wieszak ścienny monitora
Komputer w obudowie typu SDM PC i7
Dekoder sygnału MC-RX2
Licencja karty dźwiękowej IP Virtual Soundcard
Zestaw głośnikowy wiszący OCV6
Wzmacniacz mocy E5:4
Okablowanie i uruchomienie instalacji AV
System w sali nr 28
Monitor z nakładką dotykową M651PCAP
Stojak do monitora
Monitor M651
Wieszak ścienny monitora
Wieszak sufitowy monitora
Komputer w obudowie typu SDM PC i7
Dekoder sygnału MC-RX2
Licencja karty dźwiękowej IP Virtual Soundcard
Zestaw głośnikowy wiszący CVS601
Wzmacniacz mocy E10:4
Okablowanie i uruchomienie instalacji AV
System w sali nr 1
Monitor z nakładką dotykową M651PCAP
Monitor M651
Wieszak sufitowy monitora
Wieszak ścienny monitora
Komputer w obudowie typu SDM PC i7
Dekoder sygnału MC-RX2
Licencja karty dźwiękowej IP Virtual Soundcard
Zestaw głośnikowy wiszący CVS601
Wzmacniacz mocy E10:4
Okablowanie i uruchomienie instalacji AV
System sterowania salami 1,28,30
Serwer prezentacji
Oprogramowanie do wyświetlania prezentacji na monitorach
Komputer operatora
Koder sygnału Max TX-2
Procesor audio Prism 16x16
Przełącznik sieciowy z PoE CBS350-48P-4X
Sterownik systemu controlCUE-three
Oprogramowanie do sterownika
Okablowanie i uruchomienie instalacji AV
System w sali nr 11
Projektor laserowy PA803UL
Obiektyw do projektora NP41ZL
Uchwyt projektora
Dekoder sygnału MC-RX2
Ekran Adeo Ruby Pro 4400 16:10
Koder sygnału Max TX-2
Przyłącze audio z wyjściem Dante unDX4I
Procesor audio Prism 8x8
Mikser audio S21
Karta z interfejsem DMI-DANTE 96
Mikrofon bezprzewodowy QLXD/SM58
Koncentrator antenowy UA845SWB
Antena dookólna UA860SWB
Zestaw głośnikowy wiszący CVS601
Zestaw głośnikowy ścienny VX15Q
Uchwyt do zestawu głośnikowego ściennego YOKE VX15
Wzmacniacz mocy E10:4
Wzmacniacz pętli induktofonicznej WPI-1000
Odbiornik sygnału pętli induktofonicznej OPI
Mikrofon dla tłumacza CVG18DS-B/CS
Słuchawki tłumacza SRH440
Wzmacniacz słuchawkowy HPR-6
Przyłącze dla tłumacza unDX2IO+
Przełącznik sieciowy z PoE SG350-52MP-K9-EU
Sterownik systemu controlCUE-dali-d
Panel sterujący ścienny touchCUE-10-M
Oprogramowanie do sterownika appCUE
Moduł wykonawczy relayCUE-8
Przyłącze operatora
Komputer operatora
Okablowanie i uruchomienie instalacji AV
System mobilny
Zestaw głośnikowy szerokopasmowy aktywny PRX815
Statyw do zestawu głośnikowego szerokopasmowego aktywnego
Zestaw głośnikowy niskotonowy aktywny PRX818XLF
Skrzynia transportowa dla zestawu głośnikowego szerokopasmowego aktywnego
Skrzynia transportowa dla zestawu głośnikowego niskotonowego aktywnego
Mikser audio S21
Karta z interfejsem DANTE do miksera Dante Card
Skrzynia transportowa do miksera audio
Mikrofon bezprzewodowy QLXD/SM58
Koncentrator antenowy UA845SWB
Antena dookólna UA860SWB
Skrzynia transportowa do kompletu mikrofonów bezprzewodowych
Dekoder sygnału MC-RX2
Koder sygnału Max TX-2
Komplet okablowania ruchomego
</t>
  </si>
  <si>
    <t xml:space="preserve">Próby, sprawdzenia, regulacje, dokumentacja powykonawcza, uzyskanie pozwolenia na użytkowanie</t>
  </si>
  <si>
    <t xml:space="preserve">RAZEM NETTO</t>
  </si>
  <si>
    <t xml:space="preserve">PODATEK VAT</t>
  </si>
  <si>
    <t xml:space="preserve">RAZEM BRUTTO</t>
  </si>
  <si>
    <t xml:space="preserve">Uwaga</t>
  </si>
  <si>
    <t xml:space="preserve">1. Wykonawca wypełnia pola oznaczone kolorem żółtym 
- pole "razem kwota netto"   </t>
  </si>
  <si>
    <t xml:space="preserve">2. Pozostałe wartości tabeli przeliczą się automatycznie -  nie można ich zmieniać pod rygorem odrzucenia oferty</t>
  </si>
  <si>
    <t xml:space="preserve">Uwagi:</t>
  </si>
  <si>
    <t xml:space="preserve">1) przedmiary robót nie będą stanowił podstawy rozliczenia Stron, a jedynie są elementem pomocnicznym  do określenia rodzaju i szacunkowej ilości Robót w ramach Przedmiotu Zamówienia oraz pomocniczo przy wycenie oferty Wykonawcy. Wykonawca nie będzie mógł powoływać się na powyższy dokument w celu uzyskania jakichkolwiek roszczeń finansowych z tytułu niewyceniania jakiegokolwiek fragmentu Robót, elementów lub czynności niezbędnych dla prawidłowej realizacji przedmiotu Umowy.</t>
  </si>
</sst>
</file>

<file path=xl/styles.xml><?xml version="1.0" encoding="utf-8"?>
<styleSheet xmlns="http://schemas.openxmlformats.org/spreadsheetml/2006/main">
  <numFmts count="6">
    <numFmt numFmtId="164" formatCode="General"/>
    <numFmt numFmtId="165" formatCode="0%"/>
    <numFmt numFmtId="166" formatCode="0.00%"/>
    <numFmt numFmtId="167" formatCode="#,##0.00"/>
    <numFmt numFmtId="168" formatCode="_-* #,##0.00_-;\-* #,##0.00_-;_-* \-??_-;_-@_-"/>
    <numFmt numFmtId="169" formatCode="0.00"/>
  </numFmts>
  <fonts count="9">
    <font>
      <sz val="11"/>
      <color rgb="FF000000"/>
      <name val="Calibri"/>
      <family val="2"/>
      <charset val="238"/>
    </font>
    <font>
      <sz val="10"/>
      <name val="Arial"/>
      <family val="0"/>
      <charset val="238"/>
    </font>
    <font>
      <sz val="10"/>
      <name val="Arial"/>
      <family val="0"/>
      <charset val="238"/>
    </font>
    <font>
      <sz val="10"/>
      <name val="Arial"/>
      <family val="0"/>
      <charset val="238"/>
    </font>
    <font>
      <sz val="11"/>
      <color rgb="FF000000"/>
      <name val="Calibri"/>
      <family val="2"/>
      <charset val="1"/>
    </font>
    <font>
      <b val="true"/>
      <sz val="12"/>
      <color rgb="FF000000"/>
      <name val="Calibri"/>
      <family val="2"/>
      <charset val="238"/>
    </font>
    <font>
      <b val="true"/>
      <sz val="10"/>
      <color rgb="FF000000"/>
      <name val="Calibri"/>
      <family val="2"/>
      <charset val="238"/>
    </font>
    <font>
      <sz val="10"/>
      <color rgb="FF000000"/>
      <name val="Calibri"/>
      <family val="2"/>
      <charset val="238"/>
    </font>
    <font>
      <sz val="8"/>
      <name val="Arial"/>
      <family val="2"/>
      <charset val="238"/>
    </font>
  </fonts>
  <fills count="5">
    <fill>
      <patternFill patternType="none"/>
    </fill>
    <fill>
      <patternFill patternType="gray125"/>
    </fill>
    <fill>
      <patternFill patternType="solid">
        <fgColor rgb="FF8FAADC"/>
        <bgColor rgb="FF969696"/>
      </patternFill>
    </fill>
    <fill>
      <patternFill patternType="solid">
        <fgColor rgb="FFDAE3F3"/>
        <bgColor rgb="FFCCFFFF"/>
      </patternFill>
    </fill>
    <fill>
      <patternFill patternType="solid">
        <fgColor rgb="FFFFFF00"/>
        <bgColor rgb="FFFFFF00"/>
      </patternFill>
    </fill>
  </fills>
  <borders count="12">
    <border diagonalUp="false" diagonalDown="false">
      <left/>
      <right/>
      <top/>
      <botto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thin"/>
      <top style="medium"/>
      <bottom style="thin"/>
      <diagonal/>
    </border>
    <border diagonalUp="false" diagonalDown="false">
      <left style="thin"/>
      <right style="thin"/>
      <top style="thin"/>
      <bottom style="medium"/>
      <diagonal/>
    </border>
    <border diagonalUp="false" diagonalDown="false">
      <left style="medium"/>
      <right style="thin"/>
      <top/>
      <bottom style="thin"/>
      <diagonal/>
    </border>
    <border diagonalUp="false" diagonalDown="false">
      <left style="medium"/>
      <right style="thin"/>
      <top style="thin"/>
      <bottom style="thin"/>
      <diagonal/>
    </border>
    <border diagonalUp="false" diagonalDown="false">
      <left style="thin"/>
      <right style="thin"/>
      <top style="thin"/>
      <bottom style="thin"/>
      <diagonal/>
    </border>
    <border diagonalUp="false" diagonalDown="false">
      <left style="medium"/>
      <right/>
      <top style="medium"/>
      <bottom/>
      <diagonal/>
    </border>
    <border diagonalUp="false" diagonalDown="false">
      <left/>
      <right style="medium"/>
      <top style="medium"/>
      <bottom/>
      <diagonal/>
    </border>
    <border diagonalUp="false" diagonalDown="false">
      <left style="medium"/>
      <right style="medium"/>
      <top/>
      <bottom/>
      <diagonal/>
    </border>
    <border diagonalUp="false" diagonalDown="false">
      <left style="medium"/>
      <right style="medium"/>
      <top/>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8"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51">
    <xf numFmtId="164" fontId="0" fillId="0" borderId="0" xfId="0" applyFont="false" applyBorder="false" applyAlignment="false" applyProtection="false">
      <alignment horizontal="general" vertical="bottom" textRotation="0" wrapText="false" indent="0" shrinkToFit="false"/>
      <protection locked="true" hidden="false"/>
    </xf>
    <xf numFmtId="166" fontId="0" fillId="0" borderId="0" xfId="19" applyFont="true" applyBorder="true" applyAlignment="true" applyProtection="true">
      <alignment horizontal="center"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5" fillId="0" borderId="0"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tru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general" vertical="bottom" textRotation="0" wrapText="tru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6" fontId="5" fillId="0" borderId="0" xfId="19" applyFont="true" applyBorder="true" applyAlignment="true" applyProtection="true">
      <alignment horizontal="center" vertical="bottom" textRotation="0" wrapText="false" indent="0" shrinkToFit="fals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6" fillId="0" borderId="1" xfId="0" applyFont="true" applyBorder="true" applyAlignment="false" applyProtection="false">
      <alignment horizontal="general" vertical="bottom" textRotation="0" wrapText="false" indent="0" shrinkToFit="false"/>
      <protection locked="true" hidden="false"/>
    </xf>
    <xf numFmtId="164" fontId="6" fillId="0" borderId="2" xfId="0" applyFont="true" applyBorder="true" applyAlignment="false" applyProtection="false">
      <alignment horizontal="general" vertical="bottom" textRotation="0" wrapText="false" indent="0" shrinkToFit="false"/>
      <protection locked="true" hidden="false"/>
    </xf>
    <xf numFmtId="164" fontId="6" fillId="0" borderId="2" xfId="0" applyFont="true" applyBorder="true" applyAlignment="true" applyProtection="false">
      <alignment horizontal="general" vertical="bottom" textRotation="0" wrapText="true" indent="0" shrinkToFit="false"/>
      <protection locked="true" hidden="false"/>
    </xf>
    <xf numFmtId="166" fontId="6" fillId="0" borderId="3" xfId="19"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false">
      <alignment horizontal="center" vertical="bottom" textRotation="0" wrapText="false" indent="0" shrinkToFit="false"/>
      <protection locked="true" hidden="false"/>
    </xf>
    <xf numFmtId="166" fontId="6" fillId="0" borderId="4" xfId="19" applyFont="true" applyBorder="true" applyAlignment="true" applyProtection="true">
      <alignment horizontal="center" vertical="bottom" textRotation="0" wrapText="false" indent="0" shrinkToFit="false"/>
      <protection locked="true" hidden="false"/>
    </xf>
    <xf numFmtId="164" fontId="6" fillId="0" borderId="4"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4" fontId="6" fillId="2" borderId="6" xfId="0" applyFont="true" applyBorder="true" applyAlignment="true" applyProtection="true">
      <alignment horizontal="center" vertical="center" textRotation="0" wrapText="false" indent="0" shrinkToFit="false"/>
      <protection locked="true" hidden="false"/>
    </xf>
    <xf numFmtId="164" fontId="6" fillId="2" borderId="7" xfId="0" applyFont="true" applyBorder="true" applyAlignment="true" applyProtection="true">
      <alignment horizontal="center" vertical="center" textRotation="0" wrapText="false" indent="0" shrinkToFit="false"/>
      <protection locked="true" hidden="false"/>
    </xf>
    <xf numFmtId="164" fontId="6" fillId="2" borderId="7" xfId="0" applyFont="true" applyBorder="true" applyAlignment="false" applyProtection="true">
      <alignment horizontal="general" vertical="bottom" textRotation="0" wrapText="false" indent="0" shrinkToFit="false"/>
      <protection locked="true" hidden="false"/>
    </xf>
    <xf numFmtId="166" fontId="6" fillId="2" borderId="7" xfId="19" applyFont="true" applyBorder="true" applyAlignment="true" applyProtection="true">
      <alignment horizontal="center" vertical="bottom" textRotation="0" wrapText="false" indent="0" shrinkToFit="false"/>
      <protection locked="true" hidden="false"/>
    </xf>
    <xf numFmtId="167" fontId="6" fillId="2" borderId="7" xfId="0" applyFont="true" applyBorder="true" applyAlignment="true" applyProtection="true">
      <alignment horizontal="center" vertical="bottom" textRotation="0" wrapText="false" indent="0" shrinkToFit="false"/>
      <protection locked="true" hidden="false"/>
    </xf>
    <xf numFmtId="168" fontId="0" fillId="0" borderId="0" xfId="15" applyFont="true" applyBorder="true" applyAlignment="true" applyProtection="tru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6" fillId="0" borderId="6" xfId="0" applyFont="true" applyBorder="true" applyAlignment="true" applyProtection="true">
      <alignment horizontal="center" vertical="center" textRotation="0" wrapText="false" indent="0" shrinkToFit="false"/>
      <protection locked="true" hidden="false"/>
    </xf>
    <xf numFmtId="164" fontId="7" fillId="0" borderId="7" xfId="0" applyFont="true" applyBorder="true" applyAlignment="true" applyProtection="true">
      <alignment horizontal="center" vertical="center" textRotation="0" wrapText="true" indent="0" shrinkToFit="false"/>
      <protection locked="true" hidden="false"/>
    </xf>
    <xf numFmtId="164" fontId="6" fillId="3" borderId="7" xfId="0" applyFont="true" applyBorder="true" applyAlignment="true" applyProtection="true">
      <alignment horizontal="general" vertical="bottom" textRotation="0" wrapText="true" indent="0" shrinkToFit="false"/>
      <protection locked="true" hidden="false"/>
    </xf>
    <xf numFmtId="166" fontId="6" fillId="0" borderId="7" xfId="19" applyFont="true" applyBorder="true" applyAlignment="true" applyProtection="true">
      <alignment horizontal="center" vertical="bottom" textRotation="0" wrapText="false" indent="0" shrinkToFit="false"/>
      <protection locked="true" hidden="false"/>
    </xf>
    <xf numFmtId="167" fontId="6" fillId="0" borderId="7" xfId="0" applyFont="true" applyBorder="true" applyAlignment="true" applyProtection="true">
      <alignment horizontal="center" vertical="bottom" textRotation="0" wrapText="false" indent="0" shrinkToFit="false"/>
      <protection locked="true" hidden="false"/>
    </xf>
    <xf numFmtId="164" fontId="7" fillId="0" borderId="7" xfId="0" applyFont="true" applyBorder="true" applyAlignment="true" applyProtection="true">
      <alignment horizontal="center" vertical="center" textRotation="0" wrapText="false" indent="0" shrinkToFit="false"/>
      <protection locked="true" hidden="false"/>
    </xf>
    <xf numFmtId="164" fontId="6" fillId="3" borderId="7" xfId="0" applyFont="true" applyBorder="true" applyAlignment="false" applyProtection="true">
      <alignment horizontal="general" vertical="bottom" textRotation="0" wrapText="false" indent="0" shrinkToFit="false"/>
      <protection locked="true" hidden="false"/>
    </xf>
    <xf numFmtId="164" fontId="6" fillId="2" borderId="7" xfId="0" applyFont="true" applyBorder="true" applyAlignment="true" applyProtection="true">
      <alignment horizontal="center" vertical="center" textRotation="0" wrapText="true" indent="0" shrinkToFit="false"/>
      <protection locked="true" hidden="false"/>
    </xf>
    <xf numFmtId="164" fontId="6" fillId="2" borderId="7" xfId="0" applyFont="true" applyBorder="true" applyAlignment="true" applyProtection="true">
      <alignment horizontal="general" vertical="bottom" textRotation="0" wrapText="true" indent="0" shrinkToFit="false"/>
      <protection locked="true" hidden="false"/>
    </xf>
    <xf numFmtId="164" fontId="6" fillId="0" borderId="1" xfId="0" applyFont="true" applyBorder="true" applyAlignment="true" applyProtection="false">
      <alignment horizontal="right" vertical="bottom" textRotation="0" wrapText="false" indent="0" shrinkToFit="false"/>
      <protection locked="true" hidden="false"/>
    </xf>
    <xf numFmtId="166" fontId="6" fillId="0" borderId="2" xfId="19" applyFont="true" applyBorder="true" applyAlignment="true" applyProtection="true">
      <alignment horizontal="right" vertical="bottom" textRotation="0" wrapText="false" indent="0" shrinkToFit="false"/>
      <protection locked="true" hidden="false"/>
    </xf>
    <xf numFmtId="167" fontId="6" fillId="4" borderId="2" xfId="0" applyFont="true" applyBorder="true" applyAlignment="true" applyProtection="false">
      <alignment horizontal="center" vertical="bottom" textRotation="0" wrapText="fals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6" fontId="6" fillId="0" borderId="0" xfId="19" applyFont="true" applyBorder="true" applyAlignment="true" applyProtection="true">
      <alignment horizontal="right" vertical="bottom" textRotation="0" wrapText="false" indent="0" shrinkToFit="false"/>
      <protection locked="true" hidden="false"/>
    </xf>
    <xf numFmtId="167" fontId="6" fillId="0" borderId="0" xfId="0" applyFont="true" applyBorder="false" applyAlignment="true" applyProtection="false">
      <alignment horizontal="center" vertical="bottom" textRotation="0" wrapText="false" indent="0" shrinkToFit="false"/>
      <protection locked="true" hidden="false"/>
    </xf>
    <xf numFmtId="166" fontId="7" fillId="0" borderId="0" xfId="19" applyFont="true" applyBorder="true" applyAlignment="true" applyProtection="true">
      <alignment horizontal="center" vertical="bottom" textRotation="0" wrapText="false" indent="0" shrinkToFit="false"/>
      <protection locked="true" hidden="false"/>
    </xf>
    <xf numFmtId="164" fontId="7" fillId="0" borderId="0" xfId="0" applyFont="true" applyBorder="false" applyAlignment="true" applyProtection="false">
      <alignment horizontal="center" vertical="bottom" textRotation="0" wrapText="false" indent="0" shrinkToFit="false"/>
      <protection locked="true" hidden="false"/>
    </xf>
    <xf numFmtId="164" fontId="7" fillId="4" borderId="8" xfId="0" applyFont="true" applyBorder="true" applyAlignment="false" applyProtection="false">
      <alignment horizontal="general" vertical="bottom" textRotation="0" wrapText="false" indent="0" shrinkToFit="false"/>
      <protection locked="true" hidden="false"/>
    </xf>
    <xf numFmtId="166" fontId="7" fillId="4" borderId="9" xfId="19" applyFont="true" applyBorder="true" applyAlignment="true" applyProtection="true">
      <alignment horizontal="center" vertical="bottom" textRotation="0" wrapText="false" indent="0" shrinkToFit="false"/>
      <protection locked="true" hidden="false"/>
    </xf>
    <xf numFmtId="164" fontId="7" fillId="4" borderId="10" xfId="0" applyFont="true" applyBorder="true" applyAlignment="true" applyProtection="false">
      <alignment horizontal="general" vertical="bottom" textRotation="0" wrapText="true" indent="0" shrinkToFit="false"/>
      <protection locked="true" hidden="false"/>
    </xf>
    <xf numFmtId="164" fontId="7" fillId="4" borderId="11" xfId="0" applyFont="true" applyBorder="tru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true">
      <alignment horizontal="general" vertical="bottom" textRotation="0" wrapText="false" indent="0" shrinkToFit="false"/>
      <protection locked="false" hidden="false"/>
    </xf>
    <xf numFmtId="164" fontId="0" fillId="0" borderId="0" xfId="0" applyFont="false" applyBorder="false" applyAlignment="false" applyProtection="true">
      <alignment horizontal="general" vertical="bottom" textRotation="0" wrapText="false" indent="0" shrinkToFit="false"/>
      <protection locked="false" hidden="false"/>
    </xf>
    <xf numFmtId="166" fontId="0" fillId="0" borderId="0" xfId="19" applyFont="true" applyBorder="true" applyAlignment="true" applyProtection="true">
      <alignment horizontal="general" vertical="bottom" textRotation="0" wrapText="false" indent="0" shrinkToFit="false"/>
      <protection locked="false" hidden="false"/>
    </xf>
    <xf numFmtId="164" fontId="8" fillId="0" borderId="0" xfId="0" applyFont="true" applyBorder="true" applyAlignment="true" applyProtection="true">
      <alignment horizontal="left" vertical="bottom" textRotation="0" wrapText="true" indent="0" shrinkToFit="false"/>
      <protection locked="fals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ny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FFFCC"/>
      <rgbColor rgb="FFCCFFFF"/>
      <rgbColor rgb="FF660066"/>
      <rgbColor rgb="FFFF8080"/>
      <rgbColor rgb="FF0066CC"/>
      <rgbColor rgb="FFDAE3F3"/>
      <rgbColor rgb="FF000080"/>
      <rgbColor rgb="FFFF00FF"/>
      <rgbColor rgb="FFFFFF00"/>
      <rgbColor rgb="FF00FFFF"/>
      <rgbColor rgb="FF800080"/>
      <rgbColor rgb="FF800000"/>
      <rgbColor rgb="FF008080"/>
      <rgbColor rgb="FF0000FF"/>
      <rgbColor rgb="FF00CCFF"/>
      <rgbColor rgb="FFCCFFFF"/>
      <rgbColor rgb="FFCCFFCC"/>
      <rgbColor rgb="FFFFE6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FFE699"/>
    <pageSetUpPr fitToPage="true"/>
  </sheetPr>
  <dimension ref="A1:H74"/>
  <sheetViews>
    <sheetView showFormulas="false" showGridLines="true" showRowColHeaders="true" showZeros="true" rightToLeft="false" tabSelected="true" showOutlineSymbols="true" defaultGridColor="true" view="normal" topLeftCell="A25" colorId="64" zoomScale="70" zoomScaleNormal="70" zoomScalePageLayoutView="100" workbookViewId="0">
      <selection pane="topLeft" activeCell="D27" activeCellId="0" sqref="D27"/>
    </sheetView>
  </sheetViews>
  <sheetFormatPr defaultColWidth="9.30078125" defaultRowHeight="15" zeroHeight="false" outlineLevelRow="0" outlineLevelCol="0"/>
  <cols>
    <col collapsed="false" customWidth="true" hidden="false" outlineLevel="0" max="1" min="1" style="0" width="10.29"/>
    <col collapsed="false" customWidth="true" hidden="false" outlineLevel="0" max="2" min="2" style="0" width="47.01"/>
    <col collapsed="false" customWidth="true" hidden="false" outlineLevel="0" max="3" min="3" style="0" width="53.86"/>
    <col collapsed="false" customWidth="true" hidden="false" outlineLevel="0" max="4" min="4" style="1" width="20.71"/>
    <col collapsed="false" customWidth="true" hidden="false" outlineLevel="0" max="5" min="5" style="2" width="28.71"/>
    <col collapsed="false" customWidth="true" hidden="false" outlineLevel="0" max="6" min="6" style="0" width="12.57"/>
    <col collapsed="false" customWidth="true" hidden="false" outlineLevel="0" max="1024" min="1014" style="0" width="8.67"/>
  </cols>
  <sheetData>
    <row r="1" customFormat="false" ht="15" hidden="false" customHeight="true" outlineLevel="0" collapsed="false">
      <c r="A1" s="3" t="s">
        <v>0</v>
      </c>
      <c r="B1" s="3"/>
      <c r="C1" s="3"/>
      <c r="D1" s="3"/>
      <c r="E1" s="3"/>
    </row>
    <row r="2" customFormat="false" ht="15" hidden="false" customHeight="false" outlineLevel="0" collapsed="false">
      <c r="A2" s="3"/>
      <c r="B2" s="3"/>
      <c r="C2" s="3"/>
      <c r="D2" s="3"/>
      <c r="E2" s="3"/>
    </row>
    <row r="3" customFormat="false" ht="15" hidden="false" customHeight="false" outlineLevel="0" collapsed="false">
      <c r="A3" s="3"/>
      <c r="B3" s="3"/>
      <c r="C3" s="3"/>
      <c r="D3" s="3"/>
      <c r="E3" s="3"/>
    </row>
    <row r="4" customFormat="false" ht="15.75" hidden="false" customHeight="false" outlineLevel="0" collapsed="false">
      <c r="A4" s="4" t="s">
        <v>1</v>
      </c>
      <c r="B4" s="4"/>
      <c r="C4" s="4" t="s">
        <v>2</v>
      </c>
      <c r="D4" s="4"/>
      <c r="E4" s="4"/>
    </row>
    <row r="5" customFormat="false" ht="15.75" hidden="false" customHeight="true" outlineLevel="0" collapsed="false">
      <c r="A5" s="4" t="s">
        <v>3</v>
      </c>
      <c r="B5" s="4"/>
      <c r="C5" s="5" t="s">
        <v>4</v>
      </c>
      <c r="D5" s="5"/>
      <c r="E5" s="5"/>
    </row>
    <row r="6" customFormat="false" ht="15.75" hidden="false" customHeight="false" outlineLevel="0" collapsed="false">
      <c r="A6" s="4" t="s">
        <v>5</v>
      </c>
      <c r="B6" s="4"/>
      <c r="C6" s="4" t="s">
        <v>6</v>
      </c>
      <c r="D6" s="4"/>
      <c r="E6" s="4"/>
    </row>
    <row r="7" customFormat="false" ht="15.75" hidden="false" customHeight="false" outlineLevel="0" collapsed="false">
      <c r="A7" s="4" t="s">
        <v>7</v>
      </c>
      <c r="B7" s="4"/>
      <c r="C7" s="4"/>
      <c r="D7" s="4"/>
      <c r="E7" s="4"/>
    </row>
    <row r="8" customFormat="false" ht="16.5" hidden="false" customHeight="false" outlineLevel="0" collapsed="false">
      <c r="A8" s="6"/>
      <c r="B8" s="6"/>
      <c r="C8" s="6"/>
      <c r="D8" s="7"/>
      <c r="E8" s="8"/>
    </row>
    <row r="9" customFormat="false" ht="15" hidden="false" customHeight="true" outlineLevel="0" collapsed="false">
      <c r="A9" s="9"/>
      <c r="B9" s="10" t="s">
        <v>8</v>
      </c>
      <c r="C9" s="11" t="s">
        <v>9</v>
      </c>
      <c r="D9" s="12"/>
      <c r="E9" s="13"/>
    </row>
    <row r="10" customFormat="false" ht="15.75" hidden="false" customHeight="false" outlineLevel="0" collapsed="false">
      <c r="A10" s="9"/>
      <c r="B10" s="10"/>
      <c r="C10" s="10"/>
      <c r="D10" s="14" t="s">
        <v>10</v>
      </c>
      <c r="E10" s="15" t="s">
        <v>11</v>
      </c>
    </row>
    <row r="11" customFormat="false" ht="15" hidden="false" customHeight="false" outlineLevel="0" collapsed="false">
      <c r="A11" s="16"/>
      <c r="B11" s="16"/>
      <c r="C11" s="16"/>
      <c r="D11" s="16"/>
      <c r="E11" s="16"/>
    </row>
    <row r="12" customFormat="false" ht="15" hidden="false" customHeight="false" outlineLevel="0" collapsed="false">
      <c r="A12" s="17" t="s">
        <v>12</v>
      </c>
      <c r="B12" s="18" t="s">
        <v>13</v>
      </c>
      <c r="C12" s="19"/>
      <c r="D12" s="20" t="n">
        <v>0.5354</v>
      </c>
      <c r="E12" s="21" t="n">
        <f aca="false">$E$63*D12</f>
        <v>0</v>
      </c>
      <c r="F12" s="22"/>
      <c r="G12" s="23"/>
      <c r="H12" s="23"/>
    </row>
    <row r="13" customFormat="false" ht="51.75" hidden="false" customHeight="false" outlineLevel="0" collapsed="false">
      <c r="A13" s="24" t="s">
        <v>14</v>
      </c>
      <c r="B13" s="25" t="s">
        <v>15</v>
      </c>
      <c r="C13" s="26" t="s">
        <v>16</v>
      </c>
      <c r="D13" s="27" t="n">
        <v>0.0181</v>
      </c>
      <c r="E13" s="28" t="n">
        <f aca="false">$E$63*D13</f>
        <v>0</v>
      </c>
      <c r="F13" s="22"/>
      <c r="G13" s="23"/>
      <c r="H13" s="23"/>
    </row>
    <row r="14" customFormat="false" ht="15" hidden="false" customHeight="false" outlineLevel="0" collapsed="false">
      <c r="A14" s="24" t="s">
        <v>17</v>
      </c>
      <c r="B14" s="29" t="s">
        <v>18</v>
      </c>
      <c r="C14" s="26" t="s">
        <v>18</v>
      </c>
      <c r="D14" s="27" t="n">
        <v>0.0031</v>
      </c>
      <c r="E14" s="28" t="n">
        <f aca="false">$E$63*D14</f>
        <v>0</v>
      </c>
      <c r="F14" s="22"/>
      <c r="G14" s="23"/>
      <c r="H14" s="23"/>
    </row>
    <row r="15" customFormat="false" ht="115.5" hidden="false" customHeight="false" outlineLevel="0" collapsed="false">
      <c r="A15" s="24" t="s">
        <v>19</v>
      </c>
      <c r="B15" s="29" t="s">
        <v>20</v>
      </c>
      <c r="C15" s="26" t="s">
        <v>21</v>
      </c>
      <c r="D15" s="27" t="n">
        <v>0.0807</v>
      </c>
      <c r="E15" s="28" t="n">
        <f aca="false">$E$63*D15</f>
        <v>0</v>
      </c>
      <c r="F15" s="22"/>
      <c r="G15" s="23"/>
      <c r="H15" s="23"/>
    </row>
    <row r="16" customFormat="false" ht="51.75" hidden="false" customHeight="false" outlineLevel="0" collapsed="false">
      <c r="A16" s="24" t="s">
        <v>22</v>
      </c>
      <c r="B16" s="29" t="s">
        <v>23</v>
      </c>
      <c r="C16" s="26" t="s">
        <v>24</v>
      </c>
      <c r="D16" s="27" t="n">
        <v>0.0091</v>
      </c>
      <c r="E16" s="28" t="n">
        <f aca="false">$E$63*D16</f>
        <v>0</v>
      </c>
      <c r="F16" s="22"/>
      <c r="G16" s="23"/>
      <c r="H16" s="23"/>
    </row>
    <row r="17" customFormat="false" ht="15" hidden="false" customHeight="false" outlineLevel="0" collapsed="false">
      <c r="A17" s="24" t="s">
        <v>25</v>
      </c>
      <c r="B17" s="29" t="s">
        <v>26</v>
      </c>
      <c r="C17" s="26" t="s">
        <v>27</v>
      </c>
      <c r="D17" s="27" t="n">
        <v>0.0019</v>
      </c>
      <c r="E17" s="28" t="n">
        <f aca="false">$E$63*D17</f>
        <v>0</v>
      </c>
      <c r="F17" s="22"/>
      <c r="G17" s="23"/>
      <c r="H17" s="23"/>
    </row>
    <row r="18" customFormat="false" ht="39" hidden="false" customHeight="false" outlineLevel="0" collapsed="false">
      <c r="A18" s="24" t="s">
        <v>28</v>
      </c>
      <c r="B18" s="29" t="s">
        <v>29</v>
      </c>
      <c r="C18" s="26" t="s">
        <v>30</v>
      </c>
      <c r="D18" s="27" t="n">
        <v>0.0105</v>
      </c>
      <c r="E18" s="28" t="n">
        <f aca="false">$E$63*D18</f>
        <v>0</v>
      </c>
      <c r="F18" s="22"/>
      <c r="G18" s="23"/>
      <c r="H18" s="23"/>
    </row>
    <row r="19" customFormat="false" ht="64.5" hidden="false" customHeight="false" outlineLevel="0" collapsed="false">
      <c r="A19" s="24" t="s">
        <v>31</v>
      </c>
      <c r="B19" s="29" t="s">
        <v>32</v>
      </c>
      <c r="C19" s="26" t="s">
        <v>33</v>
      </c>
      <c r="D19" s="27" t="n">
        <v>0.0253</v>
      </c>
      <c r="E19" s="28" t="n">
        <f aca="false">$E$63*D19</f>
        <v>0</v>
      </c>
      <c r="F19" s="22"/>
      <c r="G19" s="23"/>
      <c r="H19" s="23"/>
    </row>
    <row r="20" customFormat="false" ht="39" hidden="false" customHeight="false" outlineLevel="0" collapsed="false">
      <c r="A20" s="24" t="s">
        <v>34</v>
      </c>
      <c r="B20" s="29" t="s">
        <v>35</v>
      </c>
      <c r="C20" s="26" t="s">
        <v>30</v>
      </c>
      <c r="D20" s="27" t="n">
        <v>0.0113</v>
      </c>
      <c r="E20" s="28" t="n">
        <f aca="false">$E$63*D20</f>
        <v>0</v>
      </c>
      <c r="F20" s="22"/>
      <c r="G20" s="23"/>
      <c r="H20" s="23"/>
    </row>
    <row r="21" customFormat="false" ht="383.25" hidden="false" customHeight="false" outlineLevel="0" collapsed="false">
      <c r="A21" s="24" t="s">
        <v>36</v>
      </c>
      <c r="B21" s="29" t="s">
        <v>37</v>
      </c>
      <c r="C21" s="26" t="s">
        <v>38</v>
      </c>
      <c r="D21" s="27" t="n">
        <v>0.0926</v>
      </c>
      <c r="E21" s="28" t="n">
        <f aca="false">$E$63*D21</f>
        <v>0</v>
      </c>
      <c r="F21" s="22"/>
      <c r="G21" s="23"/>
      <c r="H21" s="23"/>
    </row>
    <row r="22" customFormat="false" ht="192" hidden="false" customHeight="false" outlineLevel="0" collapsed="false">
      <c r="A22" s="24" t="s">
        <v>39</v>
      </c>
      <c r="B22" s="29" t="s">
        <v>40</v>
      </c>
      <c r="C22" s="26" t="s">
        <v>41</v>
      </c>
      <c r="D22" s="27" t="n">
        <v>0.0744</v>
      </c>
      <c r="E22" s="28" t="n">
        <f aca="false">$E$63*D22</f>
        <v>0</v>
      </c>
      <c r="F22" s="22"/>
      <c r="G22" s="23"/>
      <c r="H22" s="23"/>
    </row>
    <row r="23" customFormat="false" ht="306.75" hidden="false" customHeight="false" outlineLevel="0" collapsed="false">
      <c r="A23" s="24" t="s">
        <v>42</v>
      </c>
      <c r="B23" s="29" t="s">
        <v>43</v>
      </c>
      <c r="C23" s="26" t="s">
        <v>44</v>
      </c>
      <c r="D23" s="27" t="n">
        <v>0.0429</v>
      </c>
      <c r="E23" s="28" t="n">
        <f aca="false">$E$63*D23</f>
        <v>0</v>
      </c>
      <c r="F23" s="22"/>
      <c r="G23" s="23"/>
      <c r="H23" s="23"/>
    </row>
    <row r="24" customFormat="false" ht="281.25" hidden="false" customHeight="false" outlineLevel="0" collapsed="false">
      <c r="A24" s="24" t="s">
        <v>45</v>
      </c>
      <c r="B24" s="29" t="s">
        <v>46</v>
      </c>
      <c r="C24" s="26" t="s">
        <v>47</v>
      </c>
      <c r="D24" s="27" t="n">
        <v>0.028</v>
      </c>
      <c r="E24" s="28" t="n">
        <f aca="false">$E$63*D24</f>
        <v>0</v>
      </c>
      <c r="F24" s="22"/>
      <c r="G24" s="23"/>
      <c r="H24" s="23"/>
    </row>
    <row r="25" customFormat="false" ht="128.25" hidden="false" customHeight="false" outlineLevel="0" collapsed="false">
      <c r="A25" s="24" t="s">
        <v>48</v>
      </c>
      <c r="B25" s="29" t="s">
        <v>49</v>
      </c>
      <c r="C25" s="26" t="s">
        <v>50</v>
      </c>
      <c r="D25" s="27" t="n">
        <v>0.0461</v>
      </c>
      <c r="E25" s="28" t="n">
        <f aca="false">$E$63*D25</f>
        <v>0</v>
      </c>
      <c r="F25" s="22"/>
      <c r="G25" s="23"/>
      <c r="H25" s="23"/>
    </row>
    <row r="26" customFormat="false" ht="39" hidden="false" customHeight="false" outlineLevel="0" collapsed="false">
      <c r="A26" s="24" t="s">
        <v>51</v>
      </c>
      <c r="B26" s="29" t="s">
        <v>52</v>
      </c>
      <c r="C26" s="26" t="s">
        <v>53</v>
      </c>
      <c r="D26" s="27" t="n">
        <v>0.0103</v>
      </c>
      <c r="E26" s="28" t="n">
        <f aca="false">$E$63*D26</f>
        <v>0</v>
      </c>
      <c r="F26" s="22"/>
      <c r="G26" s="23"/>
      <c r="H26" s="23"/>
    </row>
    <row r="27" customFormat="false" ht="370.5" hidden="false" customHeight="false" outlineLevel="0" collapsed="false">
      <c r="A27" s="24" t="s">
        <v>54</v>
      </c>
      <c r="B27" s="29" t="s">
        <v>55</v>
      </c>
      <c r="C27" s="26" t="s">
        <v>56</v>
      </c>
      <c r="D27" s="27" t="n">
        <v>0.0378</v>
      </c>
      <c r="E27" s="28" t="n">
        <f aca="false">$E$63*D27</f>
        <v>0</v>
      </c>
      <c r="F27" s="22"/>
      <c r="G27" s="23"/>
      <c r="H27" s="23"/>
    </row>
    <row r="28" customFormat="false" ht="77.25" hidden="false" customHeight="false" outlineLevel="0" collapsed="false">
      <c r="A28" s="24" t="s">
        <v>57</v>
      </c>
      <c r="B28" s="29" t="s">
        <v>58</v>
      </c>
      <c r="C28" s="26" t="s">
        <v>59</v>
      </c>
      <c r="D28" s="27" t="n">
        <v>0.0059</v>
      </c>
      <c r="E28" s="28" t="n">
        <f aca="false">$E$63*D28</f>
        <v>0</v>
      </c>
      <c r="F28" s="22"/>
      <c r="G28" s="23"/>
      <c r="H28" s="23"/>
    </row>
    <row r="29" customFormat="false" ht="345" hidden="false" customHeight="false" outlineLevel="0" collapsed="false">
      <c r="A29" s="24" t="s">
        <v>60</v>
      </c>
      <c r="B29" s="29" t="s">
        <v>61</v>
      </c>
      <c r="C29" s="26" t="s">
        <v>62</v>
      </c>
      <c r="D29" s="27" t="n">
        <v>0.03</v>
      </c>
      <c r="E29" s="28" t="n">
        <f aca="false">$E$63*D29</f>
        <v>0</v>
      </c>
      <c r="F29" s="22"/>
      <c r="G29" s="23"/>
      <c r="H29" s="23"/>
    </row>
    <row r="30" customFormat="false" ht="77.25" hidden="false" customHeight="false" outlineLevel="0" collapsed="false">
      <c r="A30" s="24" t="s">
        <v>63</v>
      </c>
      <c r="B30" s="29" t="s">
        <v>64</v>
      </c>
      <c r="C30" s="26" t="s">
        <v>65</v>
      </c>
      <c r="D30" s="27" t="n">
        <v>0.0074</v>
      </c>
      <c r="E30" s="28" t="n">
        <f aca="false">$E$63*D30</f>
        <v>0</v>
      </c>
      <c r="F30" s="22"/>
      <c r="G30" s="23"/>
      <c r="H30" s="23"/>
    </row>
    <row r="31" customFormat="false" ht="15" hidden="false" customHeight="false" outlineLevel="0" collapsed="false">
      <c r="A31" s="17" t="s">
        <v>66</v>
      </c>
      <c r="B31" s="18" t="s">
        <v>67</v>
      </c>
      <c r="C31" s="19"/>
      <c r="D31" s="20" t="n">
        <v>0.1507</v>
      </c>
      <c r="E31" s="21" t="n">
        <f aca="false">$E$63*D31</f>
        <v>0</v>
      </c>
      <c r="F31" s="22"/>
      <c r="G31" s="23"/>
      <c r="H31" s="23"/>
    </row>
    <row r="32" customFormat="false" ht="409.6" hidden="false" customHeight="false" outlineLevel="0" collapsed="false">
      <c r="A32" s="24" t="s">
        <v>68</v>
      </c>
      <c r="B32" s="29" t="s">
        <v>69</v>
      </c>
      <c r="C32" s="26" t="s">
        <v>70</v>
      </c>
      <c r="D32" s="27" t="n">
        <v>0.0203</v>
      </c>
      <c r="E32" s="28" t="n">
        <f aca="false">$E$63*D32</f>
        <v>0</v>
      </c>
      <c r="F32" s="22"/>
      <c r="G32" s="23"/>
      <c r="H32" s="23"/>
    </row>
    <row r="33" customFormat="false" ht="409.6" hidden="false" customHeight="false" outlineLevel="0" collapsed="false">
      <c r="A33" s="24" t="s">
        <v>71</v>
      </c>
      <c r="B33" s="29" t="s">
        <v>72</v>
      </c>
      <c r="C33" s="26" t="s">
        <v>73</v>
      </c>
      <c r="D33" s="27" t="n">
        <v>0.0107</v>
      </c>
      <c r="E33" s="28" t="n">
        <f aca="false">$E$63*D33</f>
        <v>0</v>
      </c>
      <c r="F33" s="22"/>
      <c r="G33" s="23"/>
      <c r="H33" s="23"/>
    </row>
    <row r="34" customFormat="false" ht="409.6" hidden="false" customHeight="false" outlineLevel="0" collapsed="false">
      <c r="A34" s="24" t="s">
        <v>74</v>
      </c>
      <c r="B34" s="29" t="s">
        <v>75</v>
      </c>
      <c r="C34" s="26" t="s">
        <v>76</v>
      </c>
      <c r="D34" s="27" t="n">
        <v>0.0062</v>
      </c>
      <c r="E34" s="28" t="n">
        <f aca="false">$E$63*D34</f>
        <v>0</v>
      </c>
      <c r="F34" s="22"/>
      <c r="G34" s="23"/>
      <c r="H34" s="23"/>
    </row>
    <row r="35" customFormat="false" ht="141" hidden="false" customHeight="false" outlineLevel="0" collapsed="false">
      <c r="A35" s="24" t="s">
        <v>77</v>
      </c>
      <c r="B35" s="29" t="s">
        <v>78</v>
      </c>
      <c r="C35" s="26" t="s">
        <v>79</v>
      </c>
      <c r="D35" s="27" t="n">
        <v>0.0011</v>
      </c>
      <c r="E35" s="28" t="n">
        <f aca="false">$E$63*D35</f>
        <v>0</v>
      </c>
      <c r="F35" s="22"/>
      <c r="G35" s="23"/>
      <c r="H35" s="23"/>
    </row>
    <row r="36" customFormat="false" ht="409.6" hidden="false" customHeight="false" outlineLevel="0" collapsed="false">
      <c r="A36" s="24" t="s">
        <v>80</v>
      </c>
      <c r="B36" s="29" t="s">
        <v>81</v>
      </c>
      <c r="C36" s="26" t="s">
        <v>82</v>
      </c>
      <c r="D36" s="27" t="n">
        <v>0.0094</v>
      </c>
      <c r="E36" s="28" t="n">
        <f aca="false">$E$63*D36</f>
        <v>0</v>
      </c>
      <c r="F36" s="22"/>
      <c r="G36" s="23"/>
      <c r="H36" s="23"/>
    </row>
    <row r="37" customFormat="false" ht="15" hidden="false" customHeight="false" outlineLevel="0" collapsed="false">
      <c r="A37" s="24" t="s">
        <v>83</v>
      </c>
      <c r="B37" s="29" t="s">
        <v>84</v>
      </c>
      <c r="C37" s="30"/>
      <c r="D37" s="27" t="n">
        <v>0.0413</v>
      </c>
      <c r="E37" s="28" t="n">
        <f aca="false">$E$63*D37</f>
        <v>0</v>
      </c>
      <c r="F37" s="22"/>
      <c r="G37" s="23"/>
      <c r="H37" s="23"/>
    </row>
    <row r="38" customFormat="false" ht="409.6" hidden="false" customHeight="false" outlineLevel="0" collapsed="false">
      <c r="A38" s="24" t="s">
        <v>85</v>
      </c>
      <c r="B38" s="29" t="s">
        <v>86</v>
      </c>
      <c r="C38" s="26" t="s">
        <v>87</v>
      </c>
      <c r="D38" s="27" t="n">
        <v>0.0186</v>
      </c>
      <c r="E38" s="28" t="n">
        <f aca="false">$E$63*D38</f>
        <v>0</v>
      </c>
      <c r="F38" s="22"/>
      <c r="G38" s="23"/>
      <c r="H38" s="23"/>
    </row>
    <row r="39" customFormat="false" ht="396" hidden="false" customHeight="false" outlineLevel="0" collapsed="false">
      <c r="A39" s="24" t="s">
        <v>88</v>
      </c>
      <c r="B39" s="29" t="s">
        <v>89</v>
      </c>
      <c r="C39" s="26" t="s">
        <v>90</v>
      </c>
      <c r="D39" s="27" t="n">
        <v>0.0009</v>
      </c>
      <c r="E39" s="28" t="n">
        <f aca="false">$E$63*D39</f>
        <v>0</v>
      </c>
      <c r="F39" s="22"/>
      <c r="G39" s="23"/>
      <c r="H39" s="23"/>
    </row>
    <row r="40" customFormat="false" ht="409.6" hidden="false" customHeight="false" outlineLevel="0" collapsed="false">
      <c r="A40" s="24" t="s">
        <v>91</v>
      </c>
      <c r="B40" s="29" t="s">
        <v>92</v>
      </c>
      <c r="C40" s="26" t="s">
        <v>93</v>
      </c>
      <c r="D40" s="27" t="n">
        <v>0.0315</v>
      </c>
      <c r="E40" s="28"/>
      <c r="F40" s="22"/>
      <c r="G40" s="23"/>
      <c r="H40" s="23"/>
    </row>
    <row r="41" customFormat="false" ht="345" hidden="false" customHeight="false" outlineLevel="0" collapsed="false">
      <c r="A41" s="24" t="s">
        <v>94</v>
      </c>
      <c r="B41" s="29" t="s">
        <v>95</v>
      </c>
      <c r="C41" s="26" t="s">
        <v>96</v>
      </c>
      <c r="D41" s="27" t="n">
        <v>0.0107</v>
      </c>
      <c r="E41" s="28" t="n">
        <f aca="false">$E$63*D41</f>
        <v>0</v>
      </c>
      <c r="F41" s="22"/>
      <c r="G41" s="23"/>
      <c r="H41" s="23"/>
    </row>
    <row r="42" customFormat="false" ht="15" hidden="false" customHeight="false" outlineLevel="0" collapsed="false">
      <c r="A42" s="17" t="s">
        <v>97</v>
      </c>
      <c r="B42" s="31" t="s">
        <v>98</v>
      </c>
      <c r="C42" s="19"/>
      <c r="D42" s="20" t="n">
        <v>0.0369</v>
      </c>
      <c r="E42" s="21" t="n">
        <f aca="false">$E$63*D42</f>
        <v>0</v>
      </c>
      <c r="F42" s="22"/>
      <c r="G42" s="23"/>
      <c r="H42" s="23"/>
    </row>
    <row r="43" customFormat="false" ht="179.25" hidden="false" customHeight="false" outlineLevel="0" collapsed="false">
      <c r="A43" s="24" t="s">
        <v>99</v>
      </c>
      <c r="B43" s="29" t="s">
        <v>100</v>
      </c>
      <c r="C43" s="26" t="s">
        <v>101</v>
      </c>
      <c r="D43" s="27" t="n">
        <v>0.013</v>
      </c>
      <c r="E43" s="28" t="n">
        <f aca="false">$E$63*D43</f>
        <v>0</v>
      </c>
      <c r="F43" s="22"/>
      <c r="G43" s="23"/>
      <c r="H43" s="23"/>
    </row>
    <row r="44" customFormat="false" ht="268.5" hidden="false" customHeight="false" outlineLevel="0" collapsed="false">
      <c r="A44" s="24" t="s">
        <v>102</v>
      </c>
      <c r="B44" s="29" t="s">
        <v>103</v>
      </c>
      <c r="C44" s="26" t="s">
        <v>104</v>
      </c>
      <c r="D44" s="27" t="n">
        <v>0.0059</v>
      </c>
      <c r="E44" s="28" t="n">
        <f aca="false">$E$63*D44</f>
        <v>0</v>
      </c>
      <c r="F44" s="22"/>
      <c r="G44" s="23"/>
      <c r="H44" s="23"/>
    </row>
    <row r="45" customFormat="false" ht="294" hidden="false" customHeight="false" outlineLevel="0" collapsed="false">
      <c r="A45" s="24" t="s">
        <v>105</v>
      </c>
      <c r="B45" s="29" t="s">
        <v>106</v>
      </c>
      <c r="C45" s="26" t="s">
        <v>107</v>
      </c>
      <c r="D45" s="27" t="n">
        <v>0.0167</v>
      </c>
      <c r="E45" s="28" t="n">
        <f aca="false">$E$63*D45</f>
        <v>0</v>
      </c>
      <c r="F45" s="22"/>
      <c r="G45" s="23"/>
      <c r="H45" s="23"/>
    </row>
    <row r="46" customFormat="false" ht="39" hidden="false" customHeight="false" outlineLevel="0" collapsed="false">
      <c r="A46" s="24" t="s">
        <v>108</v>
      </c>
      <c r="B46" s="29" t="s">
        <v>109</v>
      </c>
      <c r="C46" s="26" t="s">
        <v>110</v>
      </c>
      <c r="D46" s="27" t="n">
        <v>0.0013</v>
      </c>
      <c r="E46" s="28" t="n">
        <f aca="false">$E$63*D46</f>
        <v>0</v>
      </c>
      <c r="F46" s="22"/>
      <c r="G46" s="23"/>
      <c r="H46" s="23"/>
    </row>
    <row r="47" customFormat="false" ht="408.75" hidden="false" customHeight="false" outlineLevel="0" collapsed="false">
      <c r="A47" s="17" t="s">
        <v>111</v>
      </c>
      <c r="B47" s="31" t="s">
        <v>112</v>
      </c>
      <c r="C47" s="32" t="s">
        <v>113</v>
      </c>
      <c r="D47" s="20" t="n">
        <v>0.0014</v>
      </c>
      <c r="E47" s="21" t="n">
        <f aca="false">$E$63*D47</f>
        <v>0</v>
      </c>
      <c r="F47" s="22"/>
      <c r="G47" s="23"/>
      <c r="H47" s="23"/>
    </row>
    <row r="48" customFormat="false" ht="15" hidden="false" customHeight="false" outlineLevel="0" collapsed="false">
      <c r="A48" s="17" t="s">
        <v>114</v>
      </c>
      <c r="B48" s="31" t="s">
        <v>115</v>
      </c>
      <c r="C48" s="19"/>
      <c r="D48" s="20" t="n">
        <v>0.0545</v>
      </c>
      <c r="E48" s="21" t="n">
        <f aca="false">$E$63*D48</f>
        <v>0</v>
      </c>
      <c r="F48" s="22"/>
      <c r="G48" s="23"/>
      <c r="H48" s="23"/>
    </row>
    <row r="49" customFormat="false" ht="26.25" hidden="false" customHeight="false" outlineLevel="0" collapsed="false">
      <c r="A49" s="24" t="s">
        <v>116</v>
      </c>
      <c r="B49" s="29" t="s">
        <v>117</v>
      </c>
      <c r="C49" s="26" t="s">
        <v>118</v>
      </c>
      <c r="D49" s="27" t="n">
        <v>0.0158</v>
      </c>
      <c r="E49" s="28" t="n">
        <f aca="false">$E$63*D49</f>
        <v>0</v>
      </c>
      <c r="F49" s="22"/>
      <c r="G49" s="23"/>
      <c r="H49" s="23"/>
    </row>
    <row r="50" customFormat="false" ht="128.25" hidden="false" customHeight="false" outlineLevel="0" collapsed="false">
      <c r="A50" s="24" t="s">
        <v>119</v>
      </c>
      <c r="B50" s="29" t="s">
        <v>120</v>
      </c>
      <c r="C50" s="26" t="s">
        <v>121</v>
      </c>
      <c r="D50" s="27" t="n">
        <v>0.0387</v>
      </c>
      <c r="E50" s="28" t="n">
        <f aca="false">$E$63*D50</f>
        <v>0</v>
      </c>
      <c r="F50" s="22"/>
      <c r="G50" s="23"/>
      <c r="H50" s="23"/>
    </row>
    <row r="51" customFormat="false" ht="15" hidden="false" customHeight="false" outlineLevel="0" collapsed="false">
      <c r="A51" s="17" t="s">
        <v>122</v>
      </c>
      <c r="B51" s="31" t="s">
        <v>123</v>
      </c>
      <c r="C51" s="19"/>
      <c r="D51" s="20" t="n">
        <v>0.1211</v>
      </c>
      <c r="E51" s="21" t="n">
        <f aca="false">$E$63*D51</f>
        <v>0</v>
      </c>
      <c r="F51" s="22"/>
      <c r="G51" s="23"/>
      <c r="H51" s="23"/>
    </row>
    <row r="52" customFormat="false" ht="322.5" hidden="false" customHeight="true" outlineLevel="0" collapsed="false">
      <c r="A52" s="24" t="s">
        <v>124</v>
      </c>
      <c r="B52" s="29" t="s">
        <v>125</v>
      </c>
      <c r="C52" s="26" t="s">
        <v>126</v>
      </c>
      <c r="D52" s="27" t="n">
        <v>0.0019</v>
      </c>
      <c r="E52" s="28" t="n">
        <f aca="false">$E$63*D52</f>
        <v>0</v>
      </c>
      <c r="F52" s="22"/>
      <c r="G52" s="23"/>
      <c r="H52" s="23"/>
    </row>
    <row r="53" customFormat="false" ht="255.75" hidden="false" customHeight="false" outlineLevel="0" collapsed="false">
      <c r="A53" s="24" t="s">
        <v>127</v>
      </c>
      <c r="B53" s="29" t="s">
        <v>128</v>
      </c>
      <c r="C53" s="26" t="s">
        <v>129</v>
      </c>
      <c r="D53" s="27" t="n">
        <v>0.0015</v>
      </c>
      <c r="E53" s="28" t="n">
        <f aca="false">$E$63*D53</f>
        <v>0</v>
      </c>
      <c r="F53" s="22"/>
      <c r="G53" s="23"/>
      <c r="H53" s="23"/>
    </row>
    <row r="54" customFormat="false" ht="409.6" hidden="false" customHeight="false" outlineLevel="0" collapsed="false">
      <c r="A54" s="24" t="s">
        <v>130</v>
      </c>
      <c r="B54" s="29" t="s">
        <v>131</v>
      </c>
      <c r="C54" s="26" t="s">
        <v>132</v>
      </c>
      <c r="D54" s="27" t="n">
        <v>0.0163</v>
      </c>
      <c r="E54" s="28" t="n">
        <f aca="false">$E$63*D54</f>
        <v>0</v>
      </c>
      <c r="F54" s="22"/>
      <c r="G54" s="23"/>
      <c r="H54" s="23"/>
    </row>
    <row r="55" customFormat="false" ht="64.5" hidden="false" customHeight="false" outlineLevel="0" collapsed="false">
      <c r="A55" s="24" t="s">
        <v>133</v>
      </c>
      <c r="B55" s="29" t="s">
        <v>134</v>
      </c>
      <c r="C55" s="26" t="s">
        <v>135</v>
      </c>
      <c r="D55" s="27" t="n">
        <v>0.0021</v>
      </c>
      <c r="E55" s="28" t="n">
        <f aca="false">$E$63*D55</f>
        <v>0</v>
      </c>
      <c r="F55" s="22"/>
      <c r="G55" s="23"/>
      <c r="H55" s="23"/>
    </row>
    <row r="56" customFormat="false" ht="408.75" hidden="false" customHeight="false" outlineLevel="0" collapsed="false">
      <c r="A56" s="24" t="s">
        <v>136</v>
      </c>
      <c r="B56" s="29" t="s">
        <v>137</v>
      </c>
      <c r="C56" s="26" t="s">
        <v>138</v>
      </c>
      <c r="D56" s="27" t="n">
        <v>0.0012</v>
      </c>
      <c r="E56" s="28" t="n">
        <f aca="false">$E$63*D56</f>
        <v>0</v>
      </c>
      <c r="F56" s="22"/>
      <c r="G56" s="23"/>
      <c r="H56" s="23"/>
    </row>
    <row r="57" customFormat="false" ht="179.25" hidden="false" customHeight="false" outlineLevel="0" collapsed="false">
      <c r="A57" s="24" t="s">
        <v>139</v>
      </c>
      <c r="B57" s="29" t="s">
        <v>140</v>
      </c>
      <c r="C57" s="26" t="s">
        <v>141</v>
      </c>
      <c r="D57" s="27" t="n">
        <v>0.0002</v>
      </c>
      <c r="E57" s="28" t="n">
        <f aca="false">$E$63*D57</f>
        <v>0</v>
      </c>
      <c r="F57" s="22"/>
      <c r="G57" s="23"/>
      <c r="H57" s="23"/>
    </row>
    <row r="58" customFormat="false" ht="409.6" hidden="false" customHeight="false" outlineLevel="0" collapsed="false">
      <c r="A58" s="24" t="s">
        <v>142</v>
      </c>
      <c r="B58" s="29" t="s">
        <v>143</v>
      </c>
      <c r="C58" s="26" t="s">
        <v>144</v>
      </c>
      <c r="D58" s="27" t="n">
        <v>0.0119</v>
      </c>
      <c r="E58" s="28" t="n">
        <f aca="false">$E$63*D58</f>
        <v>0</v>
      </c>
      <c r="F58" s="22"/>
      <c r="G58" s="23"/>
      <c r="H58" s="23"/>
    </row>
    <row r="59" customFormat="false" ht="409.6" hidden="false" customHeight="false" outlineLevel="0" collapsed="false">
      <c r="A59" s="24" t="s">
        <v>145</v>
      </c>
      <c r="B59" s="29" t="s">
        <v>146</v>
      </c>
      <c r="C59" s="26" t="s">
        <v>147</v>
      </c>
      <c r="D59" s="27" t="n">
        <v>0.0238</v>
      </c>
      <c r="E59" s="28" t="n">
        <f aca="false">$E$63*D59</f>
        <v>0</v>
      </c>
      <c r="F59" s="22"/>
      <c r="G59" s="23"/>
      <c r="H59" s="23"/>
    </row>
    <row r="60" customFormat="false" ht="319.5" hidden="false" customHeight="false" outlineLevel="0" collapsed="false">
      <c r="A60" s="24" t="s">
        <v>148</v>
      </c>
      <c r="B60" s="29" t="s">
        <v>149</v>
      </c>
      <c r="C60" s="26" t="s">
        <v>150</v>
      </c>
      <c r="D60" s="27" t="n">
        <v>0.0006</v>
      </c>
      <c r="E60" s="28" t="n">
        <f aca="false">$E$63*D60</f>
        <v>0</v>
      </c>
      <c r="F60" s="22"/>
      <c r="G60" s="23"/>
      <c r="H60" s="23"/>
    </row>
    <row r="61" customFormat="false" ht="409.6" hidden="false" customHeight="false" outlineLevel="0" collapsed="false">
      <c r="A61" s="24" t="s">
        <v>151</v>
      </c>
      <c r="B61" s="29" t="s">
        <v>152</v>
      </c>
      <c r="C61" s="26" t="s">
        <v>153</v>
      </c>
      <c r="D61" s="27" t="n">
        <v>0.0616</v>
      </c>
      <c r="E61" s="28" t="n">
        <f aca="false">$E$63*D61</f>
        <v>0</v>
      </c>
      <c r="F61" s="22"/>
      <c r="G61" s="23"/>
      <c r="H61" s="23"/>
    </row>
    <row r="62" customFormat="false" ht="26.25" hidden="false" customHeight="false" outlineLevel="0" collapsed="false">
      <c r="A62" s="17" t="n">
        <v>7</v>
      </c>
      <c r="B62" s="31" t="s">
        <v>154</v>
      </c>
      <c r="C62" s="19" t="s">
        <v>154</v>
      </c>
      <c r="D62" s="20" t="n">
        <v>0.1</v>
      </c>
      <c r="E62" s="21" t="n">
        <f aca="false">$E$63*D62</f>
        <v>0</v>
      </c>
      <c r="F62" s="22"/>
      <c r="G62" s="23"/>
      <c r="H62" s="23"/>
    </row>
    <row r="63" customFormat="false" ht="15.75" hidden="false" customHeight="false" outlineLevel="0" collapsed="false">
      <c r="A63" s="33"/>
      <c r="B63" s="33"/>
      <c r="C63" s="33"/>
      <c r="D63" s="34" t="s">
        <v>155</v>
      </c>
      <c r="E63" s="35"/>
      <c r="F63" s="36"/>
    </row>
    <row r="64" customFormat="false" ht="15" hidden="false" customHeight="false" outlineLevel="0" collapsed="false">
      <c r="A64" s="37"/>
      <c r="B64" s="37"/>
      <c r="C64" s="38"/>
      <c r="D64" s="39" t="s">
        <v>156</v>
      </c>
      <c r="E64" s="40" t="n">
        <f aca="false">E65-E63</f>
        <v>0</v>
      </c>
    </row>
    <row r="65" customFormat="false" ht="15" hidden="false" customHeight="false" outlineLevel="0" collapsed="false">
      <c r="A65" s="37"/>
      <c r="B65" s="37"/>
      <c r="C65" s="38"/>
      <c r="D65" s="39" t="s">
        <v>157</v>
      </c>
      <c r="E65" s="40" t="n">
        <f aca="false">E63*1.23</f>
        <v>0</v>
      </c>
    </row>
    <row r="66" customFormat="false" ht="15" hidden="false" customHeight="false" outlineLevel="0" collapsed="false">
      <c r="A66" s="37"/>
      <c r="B66" s="37"/>
      <c r="C66" s="37"/>
      <c r="D66" s="41"/>
      <c r="E66" s="42"/>
    </row>
    <row r="67" customFormat="false" ht="15.75" hidden="false" customHeight="false" outlineLevel="0" collapsed="false">
      <c r="A67" s="37"/>
      <c r="B67" s="37"/>
      <c r="C67" s="37"/>
      <c r="D67" s="41"/>
      <c r="E67" s="42"/>
    </row>
    <row r="68" customFormat="false" ht="15" hidden="false" customHeight="false" outlineLevel="0" collapsed="false">
      <c r="A68" s="37"/>
      <c r="B68" s="37"/>
      <c r="C68" s="43" t="s">
        <v>158</v>
      </c>
      <c r="D68" s="44"/>
      <c r="E68" s="42"/>
    </row>
    <row r="69" customFormat="false" ht="15" hidden="false" customHeight="true" outlineLevel="0" collapsed="false">
      <c r="A69" s="37"/>
      <c r="B69" s="37"/>
      <c r="C69" s="45" t="s">
        <v>159</v>
      </c>
      <c r="D69" s="45"/>
      <c r="E69" s="42"/>
    </row>
    <row r="70" customFormat="false" ht="15.75" hidden="false" customHeight="false" outlineLevel="0" collapsed="false">
      <c r="A70" s="37"/>
      <c r="B70" s="37"/>
      <c r="C70" s="46" t="s">
        <v>160</v>
      </c>
      <c r="D70" s="46"/>
      <c r="E70" s="42"/>
    </row>
    <row r="73" customFormat="false" ht="15" hidden="false" customHeight="false" outlineLevel="0" collapsed="false">
      <c r="B73" s="47" t="s">
        <v>161</v>
      </c>
      <c r="C73" s="48"/>
      <c r="D73" s="49"/>
      <c r="E73" s="48"/>
      <c r="F73" s="48"/>
    </row>
    <row r="74" customFormat="false" ht="57.75" hidden="false" customHeight="true" outlineLevel="0" collapsed="false">
      <c r="B74" s="50" t="s">
        <v>162</v>
      </c>
      <c r="C74" s="50"/>
      <c r="D74" s="50"/>
      <c r="E74" s="50"/>
      <c r="F74" s="50"/>
    </row>
  </sheetData>
  <mergeCells count="17">
    <mergeCell ref="A1:E3"/>
    <mergeCell ref="A4:B4"/>
    <mergeCell ref="C4:E4"/>
    <mergeCell ref="A5:B5"/>
    <mergeCell ref="C5:E5"/>
    <mergeCell ref="A6:B6"/>
    <mergeCell ref="C6:E6"/>
    <mergeCell ref="A7:B7"/>
    <mergeCell ref="C7:E7"/>
    <mergeCell ref="A9:A10"/>
    <mergeCell ref="B9:B10"/>
    <mergeCell ref="C9:C10"/>
    <mergeCell ref="A11:E11"/>
    <mergeCell ref="A63:C63"/>
    <mergeCell ref="C69:D69"/>
    <mergeCell ref="C70:D70"/>
    <mergeCell ref="B74:F74"/>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B6404F447AFBD648979FBDC80E6592B2" ma:contentTypeVersion="4" ma:contentTypeDescription="Utwórz nowy dokument." ma:contentTypeScope="" ma:versionID="5b474e1cd8f95a0a5e281c73b611719b">
  <xsd:schema xmlns:xsd="http://www.w3.org/2001/XMLSchema" xmlns:xs="http://www.w3.org/2001/XMLSchema" xmlns:p="http://schemas.microsoft.com/office/2006/metadata/properties" xmlns:ns2="93367ae2-ec06-4813-aeeb-d9ed33109883" targetNamespace="http://schemas.microsoft.com/office/2006/metadata/properties" ma:root="true" ma:fieldsID="bbc637581dc4ae81fa9358941d7dd253" ns2:_="">
    <xsd:import namespace="93367ae2-ec06-4813-aeeb-d9ed3310988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367ae2-ec06-4813-aeeb-d9ed331098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8E517B-3F38-4CB7-8B0C-98FA3E9D208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01532BD-8213-4F84-AE29-9FF6D2120E3D}">
  <ds:schemaRefs>
    <ds:schemaRef ds:uri="http://schemas.microsoft.com/sharepoint/v3/contenttype/forms"/>
  </ds:schemaRefs>
</ds:datastoreItem>
</file>

<file path=customXml/itemProps3.xml><?xml version="1.0" encoding="utf-8"?>
<ds:datastoreItem xmlns:ds="http://schemas.openxmlformats.org/officeDocument/2006/customXml" ds:itemID="{5DE473C3-A7C2-46F6-8C7E-001A34E179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367ae2-ec06-4813-aeeb-d9ed331098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0</TotalTime>
  <Application>LibreOffice/7.2.2.2$Windows_X86_64 LibreOffice_project/02b2acce88a210515b4a5bb2e46cbfb63fe97d56</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2021-02-03T14:25:45Z</dcterms:created>
  <dc:creator>Maciej Kobylacki</dc:creator>
  <dc:description/>
  <dc:language>pl-PL</dc:language>
  <cp:lastModifiedBy>Maciej Kobylacki</cp:lastModifiedBy>
  <dcterms:modified xsi:type="dcterms:W3CDTF">2024-04-25T13:39:26Z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0x010100B6404F447AFBD648979FBDC80E6592B2</vt:lpwstr>
  </property>
</Properties>
</file>